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I6" i="1" s="1"/>
  <c r="G7" i="1"/>
  <c r="H7" i="1"/>
  <c r="G8" i="1"/>
  <c r="H8" i="1"/>
  <c r="G10" i="1"/>
  <c r="H10" i="1"/>
  <c r="G11" i="1"/>
  <c r="H11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8" i="1"/>
  <c r="H28" i="1"/>
  <c r="G29" i="1"/>
  <c r="H29" i="1"/>
  <c r="G31" i="1"/>
  <c r="H31" i="1"/>
  <c r="G33" i="1"/>
  <c r="H33" i="1"/>
  <c r="H4" i="1"/>
  <c r="G4" i="1"/>
  <c r="I22" i="1" l="1"/>
  <c r="I10" i="1"/>
  <c r="I5" i="1"/>
  <c r="I7" i="1"/>
  <c r="I11" i="1"/>
  <c r="I33" i="1"/>
  <c r="I31" i="1"/>
  <c r="I29" i="1"/>
  <c r="I28" i="1"/>
  <c r="I26" i="1"/>
  <c r="I25" i="1"/>
  <c r="I15" i="1"/>
  <c r="I18" i="1"/>
  <c r="I24" i="1"/>
  <c r="I23" i="1"/>
  <c r="I17" i="1"/>
  <c r="I19" i="1"/>
  <c r="I16" i="1"/>
  <c r="I14" i="1"/>
  <c r="I21" i="1"/>
  <c r="I20" i="1"/>
  <c r="I8" i="1"/>
  <c r="I4" i="1"/>
  <c r="E35" i="1" l="1"/>
  <c r="C35" i="1" l="1"/>
  <c r="B36" i="1"/>
  <c r="C36" i="1" l="1"/>
  <c r="G35" i="1"/>
  <c r="E36" i="1"/>
  <c r="G36" i="1" l="1"/>
</calcChain>
</file>

<file path=xl/sharedStrings.xml><?xml version="1.0" encoding="utf-8"?>
<sst xmlns="http://schemas.openxmlformats.org/spreadsheetml/2006/main" count="236" uniqueCount="158">
  <si>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</si>
  <si>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</si>
  <si>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</si>
  <si>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</si>
  <si>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</si>
  <si>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</si>
  <si>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</si>
  <si>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</si>
  <si>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</si>
  <si>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</si>
  <si>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</si>
  <si>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</si>
  <si>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</si>
  <si>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</si>
  <si>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</si>
  <si>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</si>
  <si>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年</t>
    <rPh sb="0" eb="1">
      <t>ネン</t>
    </rPh>
    <phoneticPr fontId="1"/>
  </si>
  <si>
    <t>雨</t>
    <rPh sb="0" eb="1">
      <t>アメ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</si>
  <si>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</si>
  <si>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</si>
  <si>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</si>
  <si>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+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</si>
  <si>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</si>
  <si>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</si>
  <si>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　0日</t>
    <rPh sb="0" eb="1">
      <t>ム</t>
    </rPh>
    <rPh sb="1" eb="3">
      <t>コクテン</t>
    </rPh>
    <rPh sb="3" eb="4">
      <t>ヒ</t>
    </rPh>
    <rPh sb="6" eb="7">
      <t>ヒ</t>
    </rPh>
    <phoneticPr fontId="1"/>
  </si>
  <si>
    <t>曇</t>
    <rPh sb="0" eb="1">
      <t>クモリ</t>
    </rPh>
    <phoneticPr fontId="1"/>
  </si>
  <si>
    <t>-</t>
    <phoneticPr fontId="1"/>
  </si>
  <si>
    <t>-</t>
    <phoneticPr fontId="1"/>
  </si>
  <si>
    <t>-</t>
    <phoneticPr fontId="1"/>
  </si>
  <si>
    <t>※</t>
    <phoneticPr fontId="1"/>
  </si>
  <si>
    <t>S71</t>
  </si>
  <si>
    <t>N76</t>
  </si>
  <si>
    <t>N79</t>
  </si>
  <si>
    <t>N80</t>
  </si>
  <si>
    <t>N81</t>
  </si>
  <si>
    <t>N82</t>
  </si>
  <si>
    <t>N83</t>
  </si>
  <si>
    <t>C</t>
    <phoneticPr fontId="1"/>
  </si>
  <si>
    <t>S74</t>
  </si>
  <si>
    <t>S75</t>
  </si>
  <si>
    <t>S76</t>
  </si>
  <si>
    <t>S77</t>
  </si>
  <si>
    <t>S78</t>
  </si>
  <si>
    <t>S79</t>
  </si>
  <si>
    <t>雨</t>
    <rPh sb="0" eb="1">
      <t>アメ</t>
    </rPh>
    <phoneticPr fontId="1"/>
  </si>
  <si>
    <t>N72</t>
    <phoneticPr fontId="1"/>
  </si>
  <si>
    <t>N73</t>
    <phoneticPr fontId="1"/>
  </si>
  <si>
    <t>N74</t>
    <phoneticPr fontId="1"/>
  </si>
  <si>
    <t>N75</t>
    <phoneticPr fontId="1"/>
  </si>
  <si>
    <t>+</t>
    <phoneticPr fontId="1"/>
  </si>
  <si>
    <t>※</t>
    <phoneticPr fontId="1"/>
  </si>
  <si>
    <t>J1</t>
    <phoneticPr fontId="1"/>
  </si>
  <si>
    <t>J2</t>
    <phoneticPr fontId="1"/>
  </si>
  <si>
    <t>E22</t>
    <phoneticPr fontId="1"/>
  </si>
  <si>
    <t>E35</t>
    <phoneticPr fontId="1"/>
  </si>
  <si>
    <t>E48</t>
    <phoneticPr fontId="1"/>
  </si>
  <si>
    <t>E44</t>
    <phoneticPr fontId="1"/>
  </si>
  <si>
    <t>E54</t>
    <phoneticPr fontId="1"/>
  </si>
  <si>
    <t>E59</t>
    <phoneticPr fontId="1"/>
  </si>
  <si>
    <t>A1</t>
    <phoneticPr fontId="1"/>
  </si>
  <si>
    <t>▼</t>
    <phoneticPr fontId="1"/>
  </si>
  <si>
    <t>A13</t>
    <phoneticPr fontId="1"/>
  </si>
  <si>
    <t>D16</t>
    <phoneticPr fontId="1"/>
  </si>
  <si>
    <t>S69</t>
    <phoneticPr fontId="1"/>
  </si>
  <si>
    <t>S70</t>
    <phoneticPr fontId="1"/>
  </si>
  <si>
    <t>A4</t>
    <phoneticPr fontId="1"/>
  </si>
  <si>
    <t>▲</t>
    <phoneticPr fontId="1"/>
  </si>
  <si>
    <t>B7</t>
    <phoneticPr fontId="1"/>
  </si>
  <si>
    <t>D10</t>
    <phoneticPr fontId="1"/>
  </si>
  <si>
    <t>F55</t>
    <phoneticPr fontId="1"/>
  </si>
  <si>
    <t>D21</t>
    <phoneticPr fontId="1"/>
  </si>
  <si>
    <t>D15</t>
    <phoneticPr fontId="1"/>
  </si>
  <si>
    <t>J</t>
    <phoneticPr fontId="1"/>
  </si>
  <si>
    <t xml:space="preserve"> 5～ 6</t>
    <phoneticPr fontId="1"/>
  </si>
  <si>
    <t>304～305</t>
    <phoneticPr fontId="1"/>
  </si>
  <si>
    <t>N77</t>
  </si>
  <si>
    <t>N78</t>
  </si>
  <si>
    <t xml:space="preserve"> 4～11</t>
    <phoneticPr fontId="1"/>
  </si>
  <si>
    <t>※</t>
    <phoneticPr fontId="1"/>
  </si>
  <si>
    <t xml:space="preserve"> 6～ 9</t>
    <phoneticPr fontId="1"/>
  </si>
  <si>
    <t xml:space="preserve"> 3～ 4</t>
    <phoneticPr fontId="1"/>
  </si>
  <si>
    <t>235～246</t>
    <phoneticPr fontId="1"/>
  </si>
  <si>
    <t>207～213</t>
    <phoneticPr fontId="1"/>
  </si>
  <si>
    <t>136～141</t>
    <phoneticPr fontId="1"/>
  </si>
  <si>
    <t>E9</t>
    <phoneticPr fontId="1"/>
  </si>
  <si>
    <t>▼</t>
    <phoneticPr fontId="1"/>
  </si>
  <si>
    <t>C7</t>
    <phoneticPr fontId="1"/>
  </si>
  <si>
    <t>B8</t>
    <phoneticPr fontId="1"/>
  </si>
  <si>
    <t>A2</t>
    <phoneticPr fontId="1"/>
  </si>
  <si>
    <t>B7</t>
    <phoneticPr fontId="1"/>
  </si>
  <si>
    <t>B6</t>
    <phoneticPr fontId="1"/>
  </si>
  <si>
    <t>A4</t>
    <phoneticPr fontId="1"/>
  </si>
  <si>
    <t>A7</t>
    <phoneticPr fontId="1"/>
  </si>
  <si>
    <t>▲</t>
    <phoneticPr fontId="1"/>
  </si>
  <si>
    <t>H3</t>
    <phoneticPr fontId="1"/>
  </si>
  <si>
    <t>G4</t>
    <phoneticPr fontId="1"/>
  </si>
  <si>
    <t>G3</t>
    <phoneticPr fontId="1"/>
  </si>
  <si>
    <t>C2</t>
    <phoneticPr fontId="1"/>
  </si>
  <si>
    <t>G5</t>
    <phoneticPr fontId="1"/>
  </si>
  <si>
    <t>B5</t>
    <phoneticPr fontId="1"/>
  </si>
  <si>
    <t>F</t>
    <phoneticPr fontId="1"/>
  </si>
  <si>
    <t>D</t>
    <phoneticPr fontId="1"/>
  </si>
  <si>
    <t>B</t>
    <phoneticPr fontId="1"/>
  </si>
  <si>
    <t>A</t>
    <phoneticPr fontId="1"/>
  </si>
  <si>
    <t>S72</t>
  </si>
  <si>
    <t>S73</t>
  </si>
  <si>
    <t xml:space="preserve"> 8～11</t>
    <phoneticPr fontId="1"/>
  </si>
  <si>
    <t>19～20</t>
    <phoneticPr fontId="1"/>
  </si>
  <si>
    <t>177～185</t>
    <phoneticPr fontId="1"/>
  </si>
  <si>
    <t>128～129</t>
    <phoneticPr fontId="1"/>
  </si>
  <si>
    <t>J2</t>
    <phoneticPr fontId="1"/>
  </si>
  <si>
    <t>J1</t>
    <phoneticPr fontId="1"/>
  </si>
  <si>
    <t>J3</t>
    <phoneticPr fontId="1"/>
  </si>
  <si>
    <t>A5</t>
    <phoneticPr fontId="1"/>
  </si>
  <si>
    <t>B3</t>
    <phoneticPr fontId="1"/>
  </si>
  <si>
    <t>J</t>
    <phoneticPr fontId="1"/>
  </si>
  <si>
    <t>C3</t>
    <phoneticPr fontId="1"/>
  </si>
  <si>
    <t>C11</t>
    <phoneticPr fontId="1"/>
  </si>
  <si>
    <t>C4</t>
    <phoneticPr fontId="1"/>
  </si>
  <si>
    <t>B6</t>
    <phoneticPr fontId="1"/>
  </si>
  <si>
    <t>B9</t>
    <phoneticPr fontId="1"/>
  </si>
  <si>
    <t>B2</t>
    <phoneticPr fontId="1"/>
  </si>
  <si>
    <t>J2</t>
    <phoneticPr fontId="1"/>
  </si>
  <si>
    <t>J1</t>
    <phoneticPr fontId="1"/>
  </si>
  <si>
    <t>▲</t>
    <phoneticPr fontId="1"/>
  </si>
  <si>
    <t>J3</t>
    <phoneticPr fontId="1"/>
  </si>
  <si>
    <t>A1</t>
    <phoneticPr fontId="1"/>
  </si>
  <si>
    <t>11～13</t>
    <phoneticPr fontId="1"/>
  </si>
  <si>
    <t xml:space="preserve"> 32～ 33</t>
    <phoneticPr fontId="1"/>
  </si>
  <si>
    <t>B</t>
    <phoneticPr fontId="1"/>
  </si>
  <si>
    <t>年間観測日数131　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</si>
  <si>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観測日数累計9311 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</si>
  <si>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13～17</t>
    <phoneticPr fontId="1"/>
  </si>
  <si>
    <t>16～20</t>
    <phoneticPr fontId="1"/>
  </si>
  <si>
    <t xml:space="preserve"> 52～ 61</t>
    <phoneticPr fontId="1"/>
  </si>
  <si>
    <t xml:space="preserve"> 25～ 30</t>
    <phoneticPr fontId="1"/>
  </si>
  <si>
    <t>J2</t>
    <phoneticPr fontId="1"/>
  </si>
  <si>
    <t>J1</t>
    <phoneticPr fontId="1"/>
  </si>
  <si>
    <t>A1</t>
    <phoneticPr fontId="1"/>
  </si>
  <si>
    <t>A5</t>
    <phoneticPr fontId="1"/>
  </si>
  <si>
    <t>B6</t>
    <phoneticPr fontId="1"/>
  </si>
  <si>
    <t>D12</t>
    <phoneticPr fontId="1"/>
  </si>
  <si>
    <t>D20</t>
    <phoneticPr fontId="1"/>
  </si>
  <si>
    <t>▲</t>
    <phoneticPr fontId="1"/>
  </si>
  <si>
    <t>B</t>
    <phoneticPr fontId="1"/>
  </si>
  <si>
    <t>A</t>
    <phoneticPr fontId="1"/>
  </si>
  <si>
    <t>J</t>
    <phoneticPr fontId="1"/>
  </si>
  <si>
    <t xml:space="preserve"> 4～ 5</t>
    <phoneticPr fontId="1"/>
  </si>
  <si>
    <t xml:space="preserve"> 20～ 21</t>
    <phoneticPr fontId="1"/>
  </si>
  <si>
    <t xml:space="preserve"> 15～ 22</t>
    <phoneticPr fontId="1"/>
  </si>
  <si>
    <t>306～310</t>
    <phoneticPr fontId="1"/>
  </si>
  <si>
    <t>A2</t>
    <phoneticPr fontId="1"/>
  </si>
  <si>
    <t>A4</t>
    <phoneticPr fontId="1"/>
  </si>
  <si>
    <t>H8</t>
    <phoneticPr fontId="1"/>
  </si>
  <si>
    <t>H3</t>
    <phoneticPr fontId="1"/>
  </si>
  <si>
    <t>H17</t>
    <phoneticPr fontId="1"/>
  </si>
  <si>
    <t>H15</t>
    <phoneticPr fontId="1"/>
  </si>
  <si>
    <t>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</si>
</sst>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20" fontId="0" fillId="0" borderId="4" xfId="0" applyNumberForma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/>
    <xf numFmtId="0" fontId="4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0" fillId="0" borderId="6" xfId="0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1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M36"/>
  <sheetViews>
    <sheetView showGridLines="0" tabSelected="1" zoomScale="110" zoomScaleNormal="96" workbookViewId="0">
      <selection activeCell="F8" sqref="F8:G8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7.296875" style="17" customWidth="1"/>
    <col min="19" max="19" width="7.69921875" style="17" customWidth="1"/>
    <col min="20" max="50" width="3.3984375" style="17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1"/>
      <c r="B1" s="9"/>
      <c r="C1" s="1"/>
      <c r="D1" s="19">
        <v>2025</v>
      </c>
      <c r="E1" s="20" t="s">
        <v>16</v>
      </c>
      <c r="F1" s="19">
        <v>5</v>
      </c>
      <c r="G1" s="20" t="s">
        <v>0</v>
      </c>
      <c r="H1" s="1"/>
      <c r="I1" s="1"/>
      <c r="J1" s="1"/>
      <c r="K1" s="1"/>
      <c r="L1" s="1"/>
      <c r="M1" s="1"/>
    </row>
    <row r="2" spans="1:88" x14ac:dyDescent="0.2">
      <c r="A2" s="3"/>
      <c r="B2" s="10" t="s">
        <v>1</v>
      </c>
      <c r="C2" s="4" t="s">
        <v>2</v>
      </c>
      <c r="D2" s="1"/>
      <c r="E2" s="4" t="s">
        <v>3</v>
      </c>
      <c r="F2" s="1"/>
      <c r="G2" s="4" t="s">
        <v>4</v>
      </c>
      <c r="H2" s="1"/>
      <c r="I2" s="2" t="s">
        <v>5</v>
      </c>
      <c r="J2" s="4" t="s">
        <v>6</v>
      </c>
      <c r="K2" s="1"/>
      <c r="L2" s="2" t="s">
        <v>7</v>
      </c>
      <c r="M2" s="2" t="s">
        <v>8</v>
      </c>
      <c r="N2" s="3"/>
      <c r="P2" s="26" t="s">
        <v>18</v>
      </c>
      <c r="Q2" s="27" t="s">
        <v>22</v>
      </c>
      <c r="R2" s="30"/>
      <c r="S2" s="28" t="s">
        <v>19</v>
      </c>
      <c r="T2" s="28">
        <v>1</v>
      </c>
      <c r="U2" s="28">
        <v>2</v>
      </c>
      <c r="V2" s="28">
        <v>3</v>
      </c>
      <c r="W2" s="28">
        <v>4</v>
      </c>
      <c r="X2" s="28">
        <v>5</v>
      </c>
      <c r="Y2" s="28">
        <v>6</v>
      </c>
      <c r="Z2" s="28">
        <v>7</v>
      </c>
      <c r="AA2" s="28">
        <v>8</v>
      </c>
      <c r="AB2" s="28">
        <v>9</v>
      </c>
      <c r="AC2" s="28">
        <v>10</v>
      </c>
      <c r="AD2" s="28">
        <v>11</v>
      </c>
      <c r="AE2" s="28">
        <v>12</v>
      </c>
      <c r="AF2" s="28">
        <v>13</v>
      </c>
      <c r="AG2" s="28">
        <v>14</v>
      </c>
      <c r="AH2" s="28">
        <v>15</v>
      </c>
      <c r="AI2" s="28">
        <v>16</v>
      </c>
      <c r="AJ2" s="28">
        <v>17</v>
      </c>
      <c r="AK2" s="28">
        <v>18</v>
      </c>
      <c r="AL2" s="28">
        <v>19</v>
      </c>
      <c r="AM2" s="28">
        <v>20</v>
      </c>
      <c r="AN2" s="28">
        <v>21</v>
      </c>
      <c r="AO2" s="28">
        <v>22</v>
      </c>
      <c r="AP2" s="28">
        <v>23</v>
      </c>
      <c r="AQ2" s="28">
        <v>24</v>
      </c>
      <c r="AR2" s="28">
        <v>25</v>
      </c>
      <c r="AS2" s="28">
        <v>26</v>
      </c>
      <c r="AT2" s="28">
        <v>27</v>
      </c>
      <c r="AU2" s="28">
        <v>28</v>
      </c>
      <c r="AV2" s="28">
        <v>29</v>
      </c>
      <c r="AW2" s="28">
        <v>30</v>
      </c>
      <c r="AX2" s="28">
        <v>31</v>
      </c>
      <c r="AY2" s="23" t="s">
        <v>20</v>
      </c>
      <c r="BA2" s="26" t="s">
        <v>18</v>
      </c>
      <c r="BB2" s="27" t="s">
        <v>22</v>
      </c>
      <c r="BC2" s="30"/>
      <c r="BD2" s="28" t="s">
        <v>19</v>
      </c>
      <c r="BE2" s="28">
        <v>1</v>
      </c>
      <c r="BF2" s="28">
        <v>2</v>
      </c>
      <c r="BG2" s="28">
        <v>3</v>
      </c>
      <c r="BH2" s="28">
        <v>4</v>
      </c>
      <c r="BI2" s="28">
        <v>5</v>
      </c>
      <c r="BJ2" s="28">
        <v>6</v>
      </c>
      <c r="BK2" s="28">
        <v>7</v>
      </c>
      <c r="BL2" s="28">
        <v>8</v>
      </c>
      <c r="BM2" s="28">
        <v>9</v>
      </c>
      <c r="BN2" s="28">
        <v>10</v>
      </c>
      <c r="BO2" s="28">
        <v>11</v>
      </c>
      <c r="BP2" s="28">
        <v>12</v>
      </c>
      <c r="BQ2" s="28">
        <v>13</v>
      </c>
      <c r="BR2" s="28">
        <v>14</v>
      </c>
      <c r="BS2" s="28">
        <v>15</v>
      </c>
      <c r="BT2" s="28">
        <v>16</v>
      </c>
      <c r="BU2" s="28">
        <v>17</v>
      </c>
      <c r="BV2" s="28">
        <v>18</v>
      </c>
      <c r="BW2" s="28">
        <v>19</v>
      </c>
      <c r="BX2" s="28">
        <v>20</v>
      </c>
      <c r="BY2" s="28">
        <v>21</v>
      </c>
      <c r="BZ2" s="28">
        <v>22</v>
      </c>
      <c r="CA2" s="28">
        <v>23</v>
      </c>
      <c r="CB2" s="28">
        <v>24</v>
      </c>
      <c r="CC2" s="28">
        <v>25</v>
      </c>
      <c r="CD2" s="28">
        <v>26</v>
      </c>
      <c r="CE2" s="28">
        <v>27</v>
      </c>
      <c r="CF2" s="28">
        <v>28</v>
      </c>
      <c r="CG2" s="28">
        <v>29</v>
      </c>
      <c r="CH2" s="28">
        <v>30</v>
      </c>
      <c r="CI2" s="28">
        <v>31</v>
      </c>
      <c r="CJ2" s="23" t="s">
        <v>20</v>
      </c>
    </row>
    <row r="3" spans="1:88" ht="18.95" customHeight="1" thickBot="1" x14ac:dyDescent="0.25">
      <c r="A3" s="5"/>
      <c r="B3" s="6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/>
      <c r="N3" s="3"/>
      <c r="P3" s="24" t="s">
        <v>45</v>
      </c>
      <c r="Q3" s="25" t="s">
        <v>49</v>
      </c>
      <c r="R3" s="33" t="s">
        <v>73</v>
      </c>
      <c r="S3" s="33" t="s">
        <v>74</v>
      </c>
      <c r="T3" s="29" t="s">
        <v>51</v>
      </c>
      <c r="U3" s="28" t="s">
        <v>52</v>
      </c>
      <c r="V3" s="28" t="s">
        <v>52</v>
      </c>
      <c r="W3" s="28" t="s">
        <v>52</v>
      </c>
      <c r="X3" s="28" t="s">
        <v>51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31" t="s">
        <v>72</v>
      </c>
      <c r="BA3" s="24" t="s">
        <v>63</v>
      </c>
      <c r="BB3" s="25" t="s">
        <v>27</v>
      </c>
      <c r="BC3" s="33" t="s">
        <v>29</v>
      </c>
      <c r="BD3" s="33" t="s">
        <v>29</v>
      </c>
      <c r="BE3" s="28" t="s">
        <v>65</v>
      </c>
      <c r="BF3" s="28"/>
      <c r="BG3" s="28"/>
      <c r="BH3" s="28"/>
      <c r="BI3" s="28"/>
      <c r="BJ3" s="28"/>
      <c r="BK3" s="28"/>
      <c r="BL3" s="28"/>
      <c r="BM3" s="28"/>
      <c r="BN3" s="35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31" t="s">
        <v>50</v>
      </c>
    </row>
    <row r="4" spans="1:88" ht="18" thickBot="1" x14ac:dyDescent="0.25">
      <c r="A4" s="5">
        <v>1</v>
      </c>
      <c r="B4" s="13">
        <v>0.3125</v>
      </c>
      <c r="C4" s="5">
        <v>3</v>
      </c>
      <c r="D4" s="5">
        <v>24</v>
      </c>
      <c r="E4" s="5">
        <v>1</v>
      </c>
      <c r="F4" s="5">
        <v>4</v>
      </c>
      <c r="G4" s="5">
        <f t="shared" ref="G4" si="0">C4+E4</f>
        <v>4</v>
      </c>
      <c r="H4" s="5">
        <f t="shared" ref="H4" si="1">D4+F4</f>
        <v>28</v>
      </c>
      <c r="I4" s="5">
        <f t="shared" ref="I4" si="2">G4*10+H4</f>
        <v>68</v>
      </c>
      <c r="J4" s="5">
        <v>0</v>
      </c>
      <c r="K4" s="5">
        <v>0</v>
      </c>
      <c r="L4" s="5">
        <v>1</v>
      </c>
      <c r="M4" s="15"/>
      <c r="N4" s="3"/>
      <c r="P4" s="24" t="s">
        <v>46</v>
      </c>
      <c r="Q4" s="25" t="s">
        <v>49</v>
      </c>
      <c r="R4" s="33" t="s">
        <v>77</v>
      </c>
      <c r="S4" s="33" t="s">
        <v>81</v>
      </c>
      <c r="T4" s="28" t="s">
        <v>53</v>
      </c>
      <c r="U4" s="28" t="s">
        <v>54</v>
      </c>
      <c r="V4" s="28" t="s">
        <v>55</v>
      </c>
      <c r="W4" s="28" t="s">
        <v>56</v>
      </c>
      <c r="X4" s="29" t="s">
        <v>57</v>
      </c>
      <c r="Y4" s="28"/>
      <c r="Z4" s="35" t="s">
        <v>58</v>
      </c>
      <c r="AA4" s="35" t="s">
        <v>69</v>
      </c>
      <c r="AB4" s="35"/>
      <c r="AC4" s="35"/>
      <c r="AD4" s="35" t="s">
        <v>84</v>
      </c>
      <c r="AE4" s="28" t="s">
        <v>85</v>
      </c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31" t="s">
        <v>100</v>
      </c>
      <c r="BA4" s="24" t="s">
        <v>64</v>
      </c>
      <c r="BB4" s="25" t="s">
        <v>28</v>
      </c>
      <c r="BC4" s="33" t="s">
        <v>106</v>
      </c>
      <c r="BD4" s="33" t="s">
        <v>108</v>
      </c>
      <c r="BE4" s="28"/>
      <c r="BF4" s="29"/>
      <c r="BG4" s="28"/>
      <c r="BH4" s="28" t="s">
        <v>66</v>
      </c>
      <c r="BI4" s="28" t="s">
        <v>67</v>
      </c>
      <c r="BJ4" s="28"/>
      <c r="BK4" s="35" t="s">
        <v>68</v>
      </c>
      <c r="BL4" s="35" t="s">
        <v>71</v>
      </c>
      <c r="BM4" s="43"/>
      <c r="BN4" s="37"/>
      <c r="BO4" s="39" t="s">
        <v>110</v>
      </c>
      <c r="BP4" s="28" t="s">
        <v>111</v>
      </c>
      <c r="BQ4" s="28" t="s">
        <v>112</v>
      </c>
      <c r="BR4" s="28" t="s">
        <v>111</v>
      </c>
      <c r="BS4" s="28" t="s">
        <v>110</v>
      </c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31" t="s">
        <v>101</v>
      </c>
    </row>
    <row r="5" spans="1:88" x14ac:dyDescent="0.2">
      <c r="A5" s="5">
        <v>2</v>
      </c>
      <c r="B5" s="13">
        <v>0.6875</v>
      </c>
      <c r="C5" s="5">
        <v>2</v>
      </c>
      <c r="D5" s="5">
        <v>37</v>
      </c>
      <c r="E5" s="5">
        <v>0</v>
      </c>
      <c r="F5" s="5">
        <v>0</v>
      </c>
      <c r="G5" s="5">
        <f t="shared" ref="G5:G33" si="3">C5+E5</f>
        <v>2</v>
      </c>
      <c r="H5" s="5">
        <f t="shared" ref="H5:H33" si="4">D5+F5</f>
        <v>37</v>
      </c>
      <c r="I5" s="5">
        <f t="shared" ref="I5:I33" si="5">G5*10+H5</f>
        <v>57</v>
      </c>
      <c r="J5" s="5">
        <v>0</v>
      </c>
      <c r="K5" s="5">
        <v>0</v>
      </c>
      <c r="L5" s="5">
        <v>4</v>
      </c>
      <c r="M5" s="14"/>
      <c r="N5" s="3"/>
      <c r="P5" s="24" t="s">
        <v>47</v>
      </c>
      <c r="Q5" s="25" t="s">
        <v>49</v>
      </c>
      <c r="R5" s="33" t="s">
        <v>78</v>
      </c>
      <c r="S5" s="33" t="s">
        <v>50</v>
      </c>
      <c r="T5" s="28" t="s">
        <v>59</v>
      </c>
      <c r="U5" s="28" t="s">
        <v>60</v>
      </c>
      <c r="V5" s="28"/>
      <c r="W5" s="28"/>
      <c r="X5" s="29"/>
      <c r="Y5" s="41"/>
      <c r="Z5" s="28"/>
      <c r="AA5" s="28"/>
      <c r="AB5" s="28"/>
      <c r="AC5" s="28"/>
      <c r="AD5" s="28"/>
      <c r="AE5" s="30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31" t="s">
        <v>50</v>
      </c>
      <c r="BA5" s="24" t="s">
        <v>30</v>
      </c>
      <c r="BB5" s="25" t="s">
        <v>27</v>
      </c>
      <c r="BC5" s="33" t="s">
        <v>107</v>
      </c>
      <c r="BD5" s="33" t="s">
        <v>109</v>
      </c>
      <c r="BE5" s="28"/>
      <c r="BF5" s="28"/>
      <c r="BG5" s="28"/>
      <c r="BH5" s="28"/>
      <c r="BI5" s="28"/>
      <c r="BJ5" s="41"/>
      <c r="BK5" s="28"/>
      <c r="BL5" s="29"/>
      <c r="BM5" s="28"/>
      <c r="BN5" s="36"/>
      <c r="BO5" s="28" t="s">
        <v>112</v>
      </c>
      <c r="BP5" s="30"/>
      <c r="BQ5" s="28" t="s">
        <v>113</v>
      </c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31" t="s">
        <v>115</v>
      </c>
    </row>
    <row r="6" spans="1:88" x14ac:dyDescent="0.2">
      <c r="A6" s="5">
        <v>3</v>
      </c>
      <c r="B6" s="11">
        <v>0.34722222222222221</v>
      </c>
      <c r="C6" s="5">
        <v>2</v>
      </c>
      <c r="D6" s="5">
        <v>50</v>
      </c>
      <c r="E6" s="5">
        <v>0</v>
      </c>
      <c r="F6" s="5">
        <v>0</v>
      </c>
      <c r="G6" s="5">
        <f t="shared" si="3"/>
        <v>2</v>
      </c>
      <c r="H6" s="5">
        <f t="shared" si="4"/>
        <v>50</v>
      </c>
      <c r="I6" s="5">
        <f t="shared" si="5"/>
        <v>70</v>
      </c>
      <c r="J6" s="5">
        <v>0</v>
      </c>
      <c r="K6" s="5">
        <v>0</v>
      </c>
      <c r="L6" s="5">
        <v>4</v>
      </c>
      <c r="M6" s="14"/>
      <c r="N6" s="3"/>
      <c r="P6" s="24" t="s">
        <v>48</v>
      </c>
      <c r="Q6" s="25" t="s">
        <v>49</v>
      </c>
      <c r="R6" s="31" t="s">
        <v>79</v>
      </c>
      <c r="S6" s="32" t="s">
        <v>82</v>
      </c>
      <c r="T6" s="28"/>
      <c r="U6" s="28"/>
      <c r="V6" s="28"/>
      <c r="W6" s="28"/>
      <c r="X6" s="28" t="s">
        <v>61</v>
      </c>
      <c r="Y6" s="41"/>
      <c r="Z6" s="28" t="s">
        <v>62</v>
      </c>
      <c r="AA6" s="29" t="s">
        <v>70</v>
      </c>
      <c r="AB6" s="28"/>
      <c r="AC6" s="28"/>
      <c r="AD6" s="28" t="s">
        <v>86</v>
      </c>
      <c r="AE6" s="30"/>
      <c r="AF6" s="28" t="s">
        <v>87</v>
      </c>
      <c r="AG6" s="28" t="s">
        <v>88</v>
      </c>
      <c r="AH6" s="28" t="s">
        <v>85</v>
      </c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7" t="s">
        <v>101</v>
      </c>
      <c r="BA6" s="24" t="s">
        <v>104</v>
      </c>
      <c r="BB6" s="25" t="s">
        <v>27</v>
      </c>
      <c r="BC6" s="33" t="s">
        <v>127</v>
      </c>
      <c r="BD6" s="32" t="s">
        <v>128</v>
      </c>
      <c r="BE6" s="28"/>
      <c r="BF6" s="28"/>
      <c r="BG6" s="28"/>
      <c r="BH6" s="28"/>
      <c r="BI6" s="28"/>
      <c r="BJ6" s="41"/>
      <c r="BK6" s="28"/>
      <c r="BL6" s="28"/>
      <c r="BM6" s="29"/>
      <c r="BN6" s="28"/>
      <c r="BO6" s="28"/>
      <c r="BP6" s="30"/>
      <c r="BQ6" s="28"/>
      <c r="BR6" s="28"/>
      <c r="BS6" s="28"/>
      <c r="BT6" s="28"/>
      <c r="BU6" s="28"/>
      <c r="BV6" s="28" t="s">
        <v>114</v>
      </c>
      <c r="BW6" s="28" t="s">
        <v>121</v>
      </c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7" t="s">
        <v>129</v>
      </c>
    </row>
    <row r="7" spans="1:88" x14ac:dyDescent="0.2">
      <c r="A7" s="5">
        <v>4</v>
      </c>
      <c r="B7" s="11">
        <v>0.3611111111111111</v>
      </c>
      <c r="C7" s="5">
        <v>2</v>
      </c>
      <c r="D7" s="5">
        <v>46</v>
      </c>
      <c r="E7" s="5">
        <v>0</v>
      </c>
      <c r="F7" s="5">
        <v>0</v>
      </c>
      <c r="G7" s="5">
        <f t="shared" si="3"/>
        <v>2</v>
      </c>
      <c r="H7" s="5">
        <f t="shared" si="4"/>
        <v>46</v>
      </c>
      <c r="I7" s="5">
        <f t="shared" si="5"/>
        <v>66</v>
      </c>
      <c r="J7" s="5">
        <v>0</v>
      </c>
      <c r="K7" s="5">
        <v>0</v>
      </c>
      <c r="L7" s="5">
        <v>3</v>
      </c>
      <c r="M7" s="14"/>
      <c r="N7" s="3"/>
      <c r="P7" s="24" t="s">
        <v>31</v>
      </c>
      <c r="Q7" s="25" t="s">
        <v>21</v>
      </c>
      <c r="R7" s="31" t="s">
        <v>80</v>
      </c>
      <c r="S7" s="32" t="s">
        <v>83</v>
      </c>
      <c r="T7" s="28"/>
      <c r="U7" s="28"/>
      <c r="V7" s="28"/>
      <c r="W7" s="28"/>
      <c r="X7" s="28"/>
      <c r="Y7" s="34"/>
      <c r="Z7" s="28"/>
      <c r="AA7" s="28"/>
      <c r="AB7" s="28"/>
      <c r="AC7" s="28"/>
      <c r="AD7" s="28" t="s">
        <v>89</v>
      </c>
      <c r="AE7" s="30"/>
      <c r="AF7" s="28" t="s">
        <v>90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7" t="s">
        <v>102</v>
      </c>
      <c r="BA7" s="24" t="s">
        <v>105</v>
      </c>
      <c r="BB7" s="25" t="s">
        <v>28</v>
      </c>
      <c r="BC7" s="31">
        <v>11</v>
      </c>
      <c r="BD7" s="32" t="s">
        <v>148</v>
      </c>
      <c r="BE7" s="28"/>
      <c r="BF7" s="28"/>
      <c r="BG7" s="28"/>
      <c r="BH7" s="28"/>
      <c r="BI7" s="28"/>
      <c r="BJ7" s="34"/>
      <c r="BK7" s="28"/>
      <c r="BL7" s="28"/>
      <c r="BM7" s="28"/>
      <c r="BN7" s="28"/>
      <c r="BO7" s="28"/>
      <c r="BP7" s="30"/>
      <c r="BQ7" s="28"/>
      <c r="BR7" s="28"/>
      <c r="BS7" s="28"/>
      <c r="BT7" s="28"/>
      <c r="BU7" s="28"/>
      <c r="BV7" s="28" t="s">
        <v>112</v>
      </c>
      <c r="BW7" s="28" t="s">
        <v>122</v>
      </c>
      <c r="BX7" s="28" t="s">
        <v>125</v>
      </c>
      <c r="BY7" s="28" t="s">
        <v>122</v>
      </c>
      <c r="BZ7" s="29" t="s">
        <v>137</v>
      </c>
      <c r="CA7" s="28" t="s">
        <v>137</v>
      </c>
      <c r="CB7" s="28"/>
      <c r="CC7" s="28" t="s">
        <v>151</v>
      </c>
      <c r="CD7" s="28"/>
      <c r="CE7" s="28"/>
      <c r="CF7" s="28"/>
      <c r="CG7" s="28"/>
      <c r="CH7" s="28"/>
      <c r="CI7" s="28"/>
      <c r="CJ7" s="7" t="s">
        <v>146</v>
      </c>
    </row>
    <row r="8" spans="1:88" x14ac:dyDescent="0.2">
      <c r="A8" s="5">
        <v>5</v>
      </c>
      <c r="B8" s="11">
        <v>0.40277777777777779</v>
      </c>
      <c r="C8" s="5">
        <v>3</v>
      </c>
      <c r="D8" s="5">
        <v>68</v>
      </c>
      <c r="E8" s="5">
        <v>1</v>
      </c>
      <c r="F8" s="5">
        <v>7</v>
      </c>
      <c r="G8" s="5">
        <f t="shared" si="3"/>
        <v>4</v>
      </c>
      <c r="H8" s="5">
        <f t="shared" si="4"/>
        <v>75</v>
      </c>
      <c r="I8" s="5">
        <f t="shared" si="5"/>
        <v>115</v>
      </c>
      <c r="J8" s="5">
        <v>1</v>
      </c>
      <c r="K8" s="5">
        <v>0</v>
      </c>
      <c r="L8" s="5">
        <v>4</v>
      </c>
      <c r="M8" s="4"/>
      <c r="N8" s="3"/>
      <c r="P8" s="24" t="s">
        <v>75</v>
      </c>
      <c r="Q8" s="25" t="s">
        <v>21</v>
      </c>
      <c r="R8" s="31">
        <v>10</v>
      </c>
      <c r="S8" s="32">
        <v>151</v>
      </c>
      <c r="T8" s="28"/>
      <c r="U8" s="28"/>
      <c r="V8" s="28"/>
      <c r="W8" s="28"/>
      <c r="X8" s="28"/>
      <c r="Y8" s="28"/>
      <c r="Z8" s="36"/>
      <c r="AA8" s="36"/>
      <c r="AB8" s="36"/>
      <c r="AC8" s="36"/>
      <c r="AD8" s="36"/>
      <c r="AE8" s="28"/>
      <c r="AF8" s="28" t="s">
        <v>91</v>
      </c>
      <c r="AG8" s="28" t="s">
        <v>91</v>
      </c>
      <c r="AH8" s="28" t="s">
        <v>92</v>
      </c>
      <c r="AI8" s="28"/>
      <c r="AJ8" s="28"/>
      <c r="AK8" s="28"/>
      <c r="AL8" s="28"/>
      <c r="AM8" s="28"/>
      <c r="AN8" s="28"/>
      <c r="AO8" s="29"/>
      <c r="AP8" s="28"/>
      <c r="AQ8" s="28"/>
      <c r="AR8" s="28"/>
      <c r="AS8" s="28"/>
      <c r="AT8" s="28"/>
      <c r="AU8" s="28"/>
      <c r="AV8" s="28"/>
      <c r="AW8" s="28"/>
      <c r="AX8" s="28"/>
      <c r="AY8" s="7" t="s">
        <v>103</v>
      </c>
      <c r="BA8" s="24" t="s">
        <v>38</v>
      </c>
      <c r="BB8" s="25" t="s">
        <v>28</v>
      </c>
      <c r="BC8" s="31">
        <v>11</v>
      </c>
      <c r="BD8" s="32">
        <v>337</v>
      </c>
      <c r="BE8" s="28"/>
      <c r="BF8" s="28"/>
      <c r="BG8" s="28"/>
      <c r="BH8" s="28"/>
      <c r="BI8" s="28"/>
      <c r="BJ8" s="28"/>
      <c r="BK8" s="36"/>
      <c r="BL8" s="36"/>
      <c r="BM8" s="36"/>
      <c r="BN8" s="36"/>
      <c r="BO8" s="36"/>
      <c r="BP8" s="28"/>
      <c r="BQ8" s="28"/>
      <c r="BR8" s="28"/>
      <c r="BS8" s="28"/>
      <c r="BT8" s="28"/>
      <c r="BU8" s="29"/>
      <c r="BV8" s="28" t="s">
        <v>124</v>
      </c>
      <c r="BW8" s="28" t="s">
        <v>123</v>
      </c>
      <c r="BX8" s="28" t="s">
        <v>122</v>
      </c>
      <c r="BY8" s="28" t="s">
        <v>122</v>
      </c>
      <c r="BZ8" s="28" t="s">
        <v>137</v>
      </c>
      <c r="CA8" s="28" t="s">
        <v>137</v>
      </c>
      <c r="CB8" s="28"/>
      <c r="CC8" s="29" t="s">
        <v>137</v>
      </c>
      <c r="CD8" s="28" t="s">
        <v>137</v>
      </c>
      <c r="CE8" s="28"/>
      <c r="CF8" s="28" t="s">
        <v>136</v>
      </c>
      <c r="CG8" s="28"/>
      <c r="CH8" s="28" t="s">
        <v>137</v>
      </c>
      <c r="CI8" s="28"/>
      <c r="CJ8" s="7" t="s">
        <v>146</v>
      </c>
    </row>
    <row r="9" spans="1:88" x14ac:dyDescent="0.2">
      <c r="A9" s="5">
        <v>6</v>
      </c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15" t="s">
        <v>44</v>
      </c>
      <c r="N9" s="3"/>
      <c r="P9" s="24" t="s">
        <v>76</v>
      </c>
      <c r="Q9" s="25" t="s">
        <v>21</v>
      </c>
      <c r="R9" s="31" t="s">
        <v>132</v>
      </c>
      <c r="S9" s="32" t="s">
        <v>134</v>
      </c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 t="s">
        <v>93</v>
      </c>
      <c r="AF9" s="28" t="s">
        <v>94</v>
      </c>
      <c r="AG9" s="28" t="s">
        <v>95</v>
      </c>
      <c r="AH9" s="28" t="s">
        <v>86</v>
      </c>
      <c r="AI9" s="28" t="s">
        <v>96</v>
      </c>
      <c r="AJ9" s="28" t="s">
        <v>97</v>
      </c>
      <c r="AK9" s="28" t="s">
        <v>98</v>
      </c>
      <c r="AL9" s="29" t="s">
        <v>116</v>
      </c>
      <c r="AM9" s="28" t="s">
        <v>117</v>
      </c>
      <c r="AN9" s="28" t="s">
        <v>118</v>
      </c>
      <c r="AO9" s="28" t="s">
        <v>136</v>
      </c>
      <c r="AP9" s="28" t="s">
        <v>137</v>
      </c>
      <c r="AQ9" s="28"/>
      <c r="AR9" s="28"/>
      <c r="AS9" s="28"/>
      <c r="AT9" s="28"/>
      <c r="AU9" s="28"/>
      <c r="AV9" s="28"/>
      <c r="AW9" s="28"/>
      <c r="AX9" s="28"/>
      <c r="AY9" s="7" t="s">
        <v>37</v>
      </c>
      <c r="BA9" s="24" t="s">
        <v>39</v>
      </c>
      <c r="BB9" s="25" t="s">
        <v>28</v>
      </c>
      <c r="BC9" s="31">
        <v>6</v>
      </c>
      <c r="BD9" s="32">
        <v>329</v>
      </c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9"/>
      <c r="BV9" s="28"/>
      <c r="BW9" s="28" t="s">
        <v>124</v>
      </c>
      <c r="BX9" s="28" t="s">
        <v>126</v>
      </c>
      <c r="BY9" s="28" t="s">
        <v>126</v>
      </c>
      <c r="BZ9" s="28"/>
      <c r="CA9" s="28" t="s">
        <v>151</v>
      </c>
      <c r="CB9" s="28"/>
      <c r="CC9" s="28" t="s">
        <v>138</v>
      </c>
      <c r="CD9" s="28"/>
      <c r="CE9" s="28"/>
      <c r="CF9" s="28"/>
      <c r="CG9" s="28"/>
      <c r="CH9" s="28"/>
      <c r="CI9" s="28"/>
      <c r="CJ9" s="7" t="s">
        <v>145</v>
      </c>
    </row>
    <row r="10" spans="1:88" x14ac:dyDescent="0.2">
      <c r="A10" s="5">
        <v>7</v>
      </c>
      <c r="B10" s="11">
        <v>0.36805555555555558</v>
      </c>
      <c r="C10" s="5">
        <v>2</v>
      </c>
      <c r="D10" s="5">
        <v>75</v>
      </c>
      <c r="E10" s="5">
        <v>1</v>
      </c>
      <c r="F10" s="5">
        <v>10</v>
      </c>
      <c r="G10" s="5">
        <f t="shared" si="3"/>
        <v>3</v>
      </c>
      <c r="H10" s="5">
        <f t="shared" si="4"/>
        <v>85</v>
      </c>
      <c r="I10" s="5">
        <f t="shared" si="5"/>
        <v>115</v>
      </c>
      <c r="J10" s="5">
        <v>0</v>
      </c>
      <c r="K10" s="5">
        <v>0</v>
      </c>
      <c r="L10" s="5">
        <v>4</v>
      </c>
      <c r="M10" s="15"/>
      <c r="N10" s="3"/>
      <c r="P10" s="24" t="s">
        <v>32</v>
      </c>
      <c r="Q10" s="25" t="s">
        <v>21</v>
      </c>
      <c r="R10" s="31" t="s">
        <v>133</v>
      </c>
      <c r="S10" s="32" t="s">
        <v>135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9"/>
      <c r="AJ10" s="28"/>
      <c r="AK10" s="28" t="s">
        <v>99</v>
      </c>
      <c r="AL10" s="28" t="s">
        <v>119</v>
      </c>
      <c r="AM10" s="28" t="s">
        <v>120</v>
      </c>
      <c r="AN10" s="28"/>
      <c r="AO10" s="28"/>
      <c r="AP10" s="28"/>
      <c r="AQ10" s="28"/>
      <c r="AR10" s="28"/>
      <c r="AS10" s="29"/>
      <c r="AT10" s="28"/>
      <c r="AU10" s="28"/>
      <c r="AV10" s="28"/>
      <c r="AW10" s="28"/>
      <c r="AX10" s="28"/>
      <c r="AY10" s="7" t="s">
        <v>144</v>
      </c>
      <c r="BA10" s="24" t="s">
        <v>40</v>
      </c>
      <c r="BB10" s="25" t="s">
        <v>28</v>
      </c>
      <c r="BC10" s="31" t="s">
        <v>147</v>
      </c>
      <c r="BD10" s="32" t="s">
        <v>149</v>
      </c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9"/>
      <c r="BS10" s="28"/>
      <c r="BT10" s="28"/>
      <c r="BU10" s="28"/>
      <c r="BV10" s="28"/>
      <c r="BW10" s="35"/>
      <c r="BX10" s="28"/>
      <c r="BY10" s="28"/>
      <c r="BZ10" s="28"/>
      <c r="CA10" s="28" t="s">
        <v>152</v>
      </c>
      <c r="CB10" s="28"/>
      <c r="CC10" s="28" t="s">
        <v>153</v>
      </c>
      <c r="CD10" s="28" t="s">
        <v>154</v>
      </c>
      <c r="CE10" s="28"/>
      <c r="CF10" s="28"/>
      <c r="CG10" s="28"/>
      <c r="CH10" s="28"/>
      <c r="CI10" s="28"/>
      <c r="CJ10" s="7" t="s">
        <v>157</v>
      </c>
    </row>
    <row r="11" spans="1:88" x14ac:dyDescent="0.2">
      <c r="A11" s="5">
        <v>8</v>
      </c>
      <c r="B11" s="11">
        <v>0.34722222222222221</v>
      </c>
      <c r="C11" s="5">
        <v>2</v>
      </c>
      <c r="D11" s="5">
        <v>76</v>
      </c>
      <c r="E11" s="5">
        <v>1</v>
      </c>
      <c r="F11" s="5">
        <v>15</v>
      </c>
      <c r="G11" s="5">
        <f t="shared" si="3"/>
        <v>3</v>
      </c>
      <c r="H11" s="5">
        <f t="shared" si="4"/>
        <v>91</v>
      </c>
      <c r="I11" s="5">
        <f t="shared" si="5"/>
        <v>121</v>
      </c>
      <c r="J11" s="5">
        <v>0</v>
      </c>
      <c r="K11" s="5">
        <v>0</v>
      </c>
      <c r="L11" s="5">
        <v>3</v>
      </c>
      <c r="M11" s="14"/>
      <c r="N11" s="3"/>
      <c r="P11" s="24" t="s">
        <v>33</v>
      </c>
      <c r="Q11" s="25" t="s">
        <v>21</v>
      </c>
      <c r="R11" s="31">
        <v>20</v>
      </c>
      <c r="S11" s="32">
        <v>327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 t="s">
        <v>138</v>
      </c>
      <c r="AQ11" s="28"/>
      <c r="AR11" s="28"/>
      <c r="AS11" s="28"/>
      <c r="AT11" s="28"/>
      <c r="AU11" s="28"/>
      <c r="AV11" s="28"/>
      <c r="AW11" s="28"/>
      <c r="AX11" s="28"/>
      <c r="AY11" s="7" t="s">
        <v>145</v>
      </c>
      <c r="BA11" s="24" t="s">
        <v>41</v>
      </c>
      <c r="BB11" s="25" t="s">
        <v>28</v>
      </c>
      <c r="BC11" s="31">
        <v>14</v>
      </c>
      <c r="BD11" s="32" t="s">
        <v>150</v>
      </c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34"/>
      <c r="BW11" s="28"/>
      <c r="BX11" s="30"/>
      <c r="BY11" s="28"/>
      <c r="BZ11" s="28"/>
      <c r="CA11" s="28" t="s">
        <v>139</v>
      </c>
      <c r="CB11" s="28"/>
      <c r="CC11" s="28"/>
      <c r="CD11" s="28"/>
      <c r="CE11" s="28"/>
      <c r="CF11" s="28"/>
      <c r="CG11" s="28"/>
      <c r="CH11" s="28"/>
      <c r="CI11" s="28"/>
      <c r="CJ11" s="7" t="s">
        <v>145</v>
      </c>
    </row>
    <row r="12" spans="1:88" x14ac:dyDescent="0.2">
      <c r="A12" s="5">
        <v>9</v>
      </c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15" t="s">
        <v>25</v>
      </c>
      <c r="N12" s="3"/>
      <c r="P12" s="24" t="s">
        <v>34</v>
      </c>
      <c r="Q12" s="25" t="s">
        <v>21</v>
      </c>
      <c r="R12" s="31">
        <v>8</v>
      </c>
      <c r="S12" s="32">
        <v>307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 t="s">
        <v>137</v>
      </c>
      <c r="AQ12" s="28"/>
      <c r="AR12" s="28" t="s">
        <v>137</v>
      </c>
      <c r="AS12" s="28" t="s">
        <v>137</v>
      </c>
      <c r="AT12" s="28"/>
      <c r="AU12" s="29" t="s">
        <v>136</v>
      </c>
      <c r="AV12" s="28"/>
      <c r="AW12" s="28" t="s">
        <v>137</v>
      </c>
      <c r="AX12" s="28"/>
      <c r="AY12" s="7" t="s">
        <v>146</v>
      </c>
      <c r="BA12" s="24" t="s">
        <v>42</v>
      </c>
      <c r="BB12" s="25"/>
      <c r="BC12" s="31" t="s">
        <v>23</v>
      </c>
      <c r="BD12" s="32" t="s">
        <v>23</v>
      </c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9"/>
      <c r="BU12" s="28"/>
      <c r="BV12" s="28"/>
      <c r="BW12" s="36"/>
      <c r="BX12" s="28"/>
      <c r="BY12" s="28"/>
      <c r="BZ12" s="28"/>
      <c r="CA12" s="29"/>
      <c r="CB12" s="28"/>
      <c r="CC12" s="28" t="s">
        <v>143</v>
      </c>
      <c r="CD12" s="28" t="s">
        <v>136</v>
      </c>
      <c r="CE12" s="28"/>
      <c r="CF12" s="28" t="s">
        <v>155</v>
      </c>
      <c r="CG12" s="28"/>
      <c r="CH12" s="28" t="s">
        <v>156</v>
      </c>
      <c r="CI12" s="28"/>
      <c r="CJ12" s="7" t="s">
        <v>23</v>
      </c>
    </row>
    <row r="13" spans="1:88" x14ac:dyDescent="0.2">
      <c r="A13" s="5">
        <v>10</v>
      </c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15" t="s">
        <v>17</v>
      </c>
      <c r="N13" s="3"/>
      <c r="P13" s="24" t="s">
        <v>35</v>
      </c>
      <c r="Q13" s="25"/>
      <c r="R13" s="31" t="s">
        <v>23</v>
      </c>
      <c r="S13" s="32" t="s">
        <v>23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9"/>
      <c r="AJ13" s="28"/>
      <c r="AK13" s="28"/>
      <c r="AL13" s="28"/>
      <c r="AM13" s="28"/>
      <c r="AN13" s="28"/>
      <c r="AO13" s="28"/>
      <c r="AP13" s="29"/>
      <c r="AQ13" s="28"/>
      <c r="AR13" s="28"/>
      <c r="AS13" s="28"/>
      <c r="AT13" s="28"/>
      <c r="AU13" s="28" t="s">
        <v>139</v>
      </c>
      <c r="AV13" s="28"/>
      <c r="AW13" s="28" t="s">
        <v>140</v>
      </c>
      <c r="AX13" s="28"/>
      <c r="AY13" s="7" t="s">
        <v>23</v>
      </c>
      <c r="BA13" s="24" t="s">
        <v>43</v>
      </c>
      <c r="BB13" s="25" t="s">
        <v>26</v>
      </c>
      <c r="BC13" s="31">
        <v>20</v>
      </c>
      <c r="BD13" s="32">
        <v>296</v>
      </c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9"/>
      <c r="CA13" s="28"/>
      <c r="CB13" s="28"/>
      <c r="CC13" s="28"/>
      <c r="CD13" s="28"/>
      <c r="CE13" s="28"/>
      <c r="CF13" s="28" t="s">
        <v>138</v>
      </c>
      <c r="CG13" s="28"/>
      <c r="CH13" s="28"/>
      <c r="CI13" s="28"/>
      <c r="CJ13" s="7" t="s">
        <v>145</v>
      </c>
    </row>
    <row r="14" spans="1:88" x14ac:dyDescent="0.2">
      <c r="A14" s="5">
        <v>11</v>
      </c>
      <c r="B14" s="11">
        <v>0.36805555555555558</v>
      </c>
      <c r="C14" s="5">
        <v>3</v>
      </c>
      <c r="D14" s="5">
        <v>24</v>
      </c>
      <c r="E14" s="5">
        <v>2</v>
      </c>
      <c r="F14" s="5">
        <v>5</v>
      </c>
      <c r="G14" s="5">
        <f t="shared" si="3"/>
        <v>5</v>
      </c>
      <c r="H14" s="5">
        <f t="shared" si="4"/>
        <v>29</v>
      </c>
      <c r="I14" s="5">
        <f t="shared" si="5"/>
        <v>79</v>
      </c>
      <c r="J14" s="5">
        <v>0</v>
      </c>
      <c r="K14" s="5">
        <v>1</v>
      </c>
      <c r="L14" s="5">
        <v>4</v>
      </c>
      <c r="M14" s="14"/>
      <c r="N14" s="3"/>
      <c r="P14" s="24" t="s">
        <v>36</v>
      </c>
      <c r="Q14" s="25"/>
      <c r="R14" s="31" t="s">
        <v>23</v>
      </c>
      <c r="S14" s="32" t="s">
        <v>23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9"/>
      <c r="AQ14" s="28"/>
      <c r="AR14" s="28"/>
      <c r="AS14" s="28" t="s">
        <v>143</v>
      </c>
      <c r="AT14" s="28"/>
      <c r="AU14" s="28" t="s">
        <v>141</v>
      </c>
      <c r="AV14" s="28"/>
      <c r="AW14" s="28" t="s">
        <v>142</v>
      </c>
      <c r="AX14" s="28"/>
      <c r="AY14" s="7" t="s">
        <v>23</v>
      </c>
      <c r="BA14" s="24"/>
      <c r="BB14" s="25"/>
      <c r="BC14" s="31"/>
      <c r="BD14" s="32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9"/>
      <c r="CB14" s="28"/>
      <c r="CC14" s="28"/>
      <c r="CD14" s="28"/>
      <c r="CE14" s="28"/>
      <c r="CF14" s="28"/>
      <c r="CG14" s="28"/>
      <c r="CH14" s="28"/>
      <c r="CI14" s="28"/>
      <c r="CJ14" s="7"/>
    </row>
    <row r="15" spans="1:88" x14ac:dyDescent="0.2">
      <c r="A15" s="5">
        <v>12</v>
      </c>
      <c r="B15" s="11">
        <v>0.41666666666666669</v>
      </c>
      <c r="C15" s="5">
        <v>0</v>
      </c>
      <c r="D15" s="5">
        <v>0</v>
      </c>
      <c r="E15" s="5">
        <v>1</v>
      </c>
      <c r="F15" s="5">
        <v>1</v>
      </c>
      <c r="G15" s="5">
        <f t="shared" si="3"/>
        <v>1</v>
      </c>
      <c r="H15" s="5">
        <f t="shared" si="4"/>
        <v>1</v>
      </c>
      <c r="I15" s="5">
        <f t="shared" si="5"/>
        <v>11</v>
      </c>
      <c r="J15" s="5">
        <v>0</v>
      </c>
      <c r="K15" s="5">
        <v>0</v>
      </c>
      <c r="L15" s="5">
        <v>1</v>
      </c>
      <c r="M15" s="15"/>
      <c r="N15" s="3"/>
      <c r="P15" s="24"/>
      <c r="Q15" s="25"/>
      <c r="R15" s="31"/>
      <c r="S15" s="31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28"/>
      <c r="AS15" s="35"/>
      <c r="AT15" s="28"/>
      <c r="AU15" s="28"/>
      <c r="AV15" s="28"/>
      <c r="AW15" s="28"/>
      <c r="AX15" s="28"/>
      <c r="AY15" s="7"/>
      <c r="BA15" s="24"/>
      <c r="BB15" s="25"/>
      <c r="BC15" s="31"/>
      <c r="BD15" s="32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9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7"/>
    </row>
    <row r="16" spans="1:88" x14ac:dyDescent="0.2">
      <c r="A16" s="5">
        <v>13</v>
      </c>
      <c r="B16" s="11">
        <v>0.30555555555555558</v>
      </c>
      <c r="C16" s="5">
        <v>4</v>
      </c>
      <c r="D16" s="5">
        <v>21</v>
      </c>
      <c r="E16" s="5">
        <v>2</v>
      </c>
      <c r="F16" s="5">
        <v>8</v>
      </c>
      <c r="G16" s="5">
        <f t="shared" si="3"/>
        <v>6</v>
      </c>
      <c r="H16" s="5">
        <f t="shared" si="4"/>
        <v>29</v>
      </c>
      <c r="I16" s="5">
        <f t="shared" si="5"/>
        <v>89</v>
      </c>
      <c r="J16" s="5">
        <v>1</v>
      </c>
      <c r="K16" s="5">
        <v>1</v>
      </c>
      <c r="L16" s="5">
        <v>4</v>
      </c>
      <c r="M16" s="15"/>
      <c r="N16" s="3"/>
      <c r="P16" s="24"/>
      <c r="Q16" s="25"/>
      <c r="R16" s="31"/>
      <c r="S16" s="32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34"/>
      <c r="AS16" s="28"/>
      <c r="AT16" s="30"/>
      <c r="AU16" s="28"/>
      <c r="AV16" s="28"/>
      <c r="AW16" s="29"/>
      <c r="AX16" s="28"/>
      <c r="AY16" s="7"/>
      <c r="BA16" s="24"/>
      <c r="BB16" s="25"/>
      <c r="BC16" s="31"/>
      <c r="BD16" s="32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34"/>
      <c r="CD16" s="28"/>
      <c r="CE16" s="30"/>
      <c r="CF16" s="28"/>
      <c r="CG16" s="28"/>
      <c r="CH16" s="28"/>
      <c r="CI16" s="28"/>
      <c r="CJ16" s="7"/>
    </row>
    <row r="17" spans="1:88" x14ac:dyDescent="0.2">
      <c r="A17" s="5">
        <v>14</v>
      </c>
      <c r="B17" s="11">
        <v>0.34027777777777779</v>
      </c>
      <c r="C17" s="5">
        <v>3</v>
      </c>
      <c r="D17" s="5">
        <v>10</v>
      </c>
      <c r="E17" s="5">
        <v>1</v>
      </c>
      <c r="F17" s="5">
        <v>1</v>
      </c>
      <c r="G17" s="5">
        <f t="shared" si="3"/>
        <v>4</v>
      </c>
      <c r="H17" s="5">
        <f t="shared" si="4"/>
        <v>11</v>
      </c>
      <c r="I17" s="5">
        <f t="shared" si="5"/>
        <v>51</v>
      </c>
      <c r="J17" s="5">
        <v>1</v>
      </c>
      <c r="K17" s="5">
        <v>2</v>
      </c>
      <c r="L17" s="5">
        <v>2</v>
      </c>
      <c r="M17" s="15"/>
      <c r="N17" s="3"/>
      <c r="P17" s="24"/>
      <c r="Q17" s="25"/>
      <c r="R17" s="31"/>
      <c r="S17" s="31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36"/>
      <c r="AT17" s="28"/>
      <c r="AU17" s="28"/>
      <c r="AV17" s="28"/>
      <c r="AW17" s="28"/>
      <c r="AX17" s="28"/>
      <c r="AY17" s="7"/>
      <c r="BA17" s="24"/>
      <c r="BB17" s="25"/>
      <c r="BC17" s="31"/>
      <c r="BD17" s="32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42"/>
      <c r="CE17" s="28"/>
      <c r="CF17" s="28"/>
      <c r="CG17" s="28"/>
      <c r="CH17" s="28"/>
      <c r="CI17" s="28"/>
      <c r="CJ17" s="7"/>
    </row>
    <row r="18" spans="1:88" x14ac:dyDescent="0.2">
      <c r="A18" s="5">
        <v>15</v>
      </c>
      <c r="B18" s="11">
        <v>0.34027777777777779</v>
      </c>
      <c r="C18" s="5">
        <v>2</v>
      </c>
      <c r="D18" s="5">
        <v>14</v>
      </c>
      <c r="E18" s="5">
        <v>1</v>
      </c>
      <c r="F18" s="5">
        <v>2</v>
      </c>
      <c r="G18" s="5">
        <f t="shared" si="3"/>
        <v>3</v>
      </c>
      <c r="H18" s="5">
        <f t="shared" si="4"/>
        <v>16</v>
      </c>
      <c r="I18" s="5">
        <f t="shared" si="5"/>
        <v>46</v>
      </c>
      <c r="J18" s="5">
        <v>0</v>
      </c>
      <c r="K18" s="5">
        <v>1</v>
      </c>
      <c r="L18" s="5">
        <v>3</v>
      </c>
      <c r="M18" s="4"/>
      <c r="N18" s="3"/>
      <c r="P18" s="24"/>
      <c r="Q18" s="25"/>
      <c r="R18" s="33"/>
      <c r="S18" s="33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7"/>
      <c r="BA18" s="24"/>
      <c r="BB18" s="25"/>
      <c r="BC18" s="33"/>
      <c r="BD18" s="33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9"/>
      <c r="CF18" s="28"/>
      <c r="CG18" s="28"/>
      <c r="CH18" s="28"/>
      <c r="CI18" s="28"/>
      <c r="CJ18" s="7"/>
    </row>
    <row r="19" spans="1:88" x14ac:dyDescent="0.2">
      <c r="A19" s="5">
        <v>16</v>
      </c>
      <c r="B19" s="11">
        <v>0.4236111111111111</v>
      </c>
      <c r="C19" s="5">
        <v>1</v>
      </c>
      <c r="D19" s="5">
        <v>3</v>
      </c>
      <c r="E19" s="5">
        <v>0</v>
      </c>
      <c r="F19" s="5">
        <v>0</v>
      </c>
      <c r="G19" s="5">
        <f t="shared" si="3"/>
        <v>1</v>
      </c>
      <c r="H19" s="5">
        <f t="shared" si="4"/>
        <v>3</v>
      </c>
      <c r="I19" s="5">
        <f t="shared" si="5"/>
        <v>13</v>
      </c>
      <c r="J19" s="5">
        <v>0</v>
      </c>
      <c r="K19" s="5">
        <v>0</v>
      </c>
      <c r="L19" s="5">
        <v>1</v>
      </c>
      <c r="M19" s="15"/>
      <c r="N19" s="3"/>
      <c r="P19" s="24"/>
      <c r="Q19" s="25"/>
      <c r="R19" s="31"/>
      <c r="S19" s="31"/>
      <c r="T19" s="28"/>
      <c r="U19" s="28"/>
      <c r="V19" s="29"/>
      <c r="W19" s="28"/>
      <c r="X19" s="28"/>
      <c r="Y19" s="29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7"/>
      <c r="BA19" s="24"/>
      <c r="BB19" s="25"/>
      <c r="BC19" s="31"/>
      <c r="BD19" s="32"/>
      <c r="BE19" s="28"/>
      <c r="BF19" s="28"/>
      <c r="BG19" s="29"/>
      <c r="BH19" s="28"/>
      <c r="BI19" s="28"/>
      <c r="BJ19" s="29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7"/>
    </row>
    <row r="20" spans="1:88" x14ac:dyDescent="0.2">
      <c r="A20" s="5">
        <v>17</v>
      </c>
      <c r="B20" s="11">
        <v>0.59722222222222221</v>
      </c>
      <c r="C20" s="5">
        <v>1</v>
      </c>
      <c r="D20" s="5">
        <v>2</v>
      </c>
      <c r="E20" s="5">
        <v>0</v>
      </c>
      <c r="F20" s="5">
        <v>0</v>
      </c>
      <c r="G20" s="5">
        <f t="shared" si="3"/>
        <v>1</v>
      </c>
      <c r="H20" s="5">
        <f t="shared" si="4"/>
        <v>2</v>
      </c>
      <c r="I20" s="5">
        <f t="shared" si="5"/>
        <v>12</v>
      </c>
      <c r="J20" s="5">
        <v>0</v>
      </c>
      <c r="K20" s="5">
        <v>0</v>
      </c>
      <c r="L20" s="5">
        <v>1</v>
      </c>
      <c r="M20" s="15"/>
      <c r="N20" s="3"/>
      <c r="P20" s="24"/>
      <c r="Q20" s="25"/>
      <c r="R20" s="33"/>
      <c r="S20" s="33"/>
      <c r="T20" s="28"/>
      <c r="U20" s="28"/>
      <c r="V20" s="28"/>
      <c r="W20" s="29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7"/>
      <c r="BA20" s="24"/>
      <c r="BB20" s="25"/>
      <c r="BC20" s="33"/>
      <c r="BD20" s="33"/>
      <c r="BE20" s="28"/>
      <c r="BF20" s="28"/>
      <c r="BG20" s="28"/>
      <c r="BH20" s="29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7"/>
    </row>
    <row r="21" spans="1:88" x14ac:dyDescent="0.2">
      <c r="A21" s="5">
        <v>18</v>
      </c>
      <c r="B21" s="11">
        <v>0.49305555555555558</v>
      </c>
      <c r="C21" s="5">
        <v>2</v>
      </c>
      <c r="D21" s="5">
        <v>10</v>
      </c>
      <c r="E21" s="5">
        <v>2</v>
      </c>
      <c r="F21" s="5">
        <v>6</v>
      </c>
      <c r="G21" s="5">
        <f t="shared" si="3"/>
        <v>4</v>
      </c>
      <c r="H21" s="5">
        <f t="shared" si="4"/>
        <v>16</v>
      </c>
      <c r="I21" s="5">
        <f t="shared" si="5"/>
        <v>56</v>
      </c>
      <c r="J21" s="5">
        <v>0</v>
      </c>
      <c r="K21" s="5">
        <v>0</v>
      </c>
      <c r="L21" s="5">
        <v>3</v>
      </c>
      <c r="M21" s="14"/>
      <c r="N21" s="3"/>
      <c r="P21" s="24"/>
      <c r="Q21" s="25"/>
      <c r="R21" s="31"/>
      <c r="S21" s="32"/>
      <c r="T21" s="28"/>
      <c r="U21" s="28"/>
      <c r="V21" s="28"/>
      <c r="W21" s="28"/>
      <c r="X21" s="28"/>
      <c r="Y21" s="28"/>
      <c r="Z21" s="28"/>
      <c r="AA21" s="28"/>
      <c r="AB21" s="28"/>
      <c r="AC21" s="29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7"/>
      <c r="BA21" s="24"/>
      <c r="BB21" s="25"/>
      <c r="BC21" s="31"/>
      <c r="BD21" s="32"/>
      <c r="BE21" s="28"/>
      <c r="BF21" s="28"/>
      <c r="BG21" s="28"/>
      <c r="BH21" s="28"/>
      <c r="BI21" s="28"/>
      <c r="BJ21" s="28"/>
      <c r="BK21" s="28"/>
      <c r="BL21" s="28"/>
      <c r="BM21" s="28"/>
      <c r="BN21" s="29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7"/>
    </row>
    <row r="22" spans="1:88" x14ac:dyDescent="0.2">
      <c r="A22" s="5">
        <v>19</v>
      </c>
      <c r="B22" s="11">
        <v>0.36805555555555558</v>
      </c>
      <c r="C22" s="5">
        <v>2</v>
      </c>
      <c r="D22" s="5">
        <v>9</v>
      </c>
      <c r="E22" s="5">
        <v>3</v>
      </c>
      <c r="F22" s="5">
        <v>5</v>
      </c>
      <c r="G22" s="5">
        <f t="shared" si="3"/>
        <v>5</v>
      </c>
      <c r="H22" s="5">
        <f t="shared" si="4"/>
        <v>14</v>
      </c>
      <c r="I22" s="5">
        <f t="shared" si="5"/>
        <v>64</v>
      </c>
      <c r="J22" s="5">
        <v>0</v>
      </c>
      <c r="K22" s="5">
        <v>0</v>
      </c>
      <c r="L22" s="5">
        <v>2</v>
      </c>
      <c r="M22" s="15"/>
      <c r="N22" s="3"/>
      <c r="P22" s="24"/>
      <c r="Q22" s="25"/>
      <c r="R22" s="33"/>
      <c r="S22" s="40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9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7"/>
      <c r="BA22" s="24"/>
      <c r="BB22" s="25"/>
      <c r="BC22" s="33"/>
      <c r="BD22" s="40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9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7"/>
    </row>
    <row r="23" spans="1:88" x14ac:dyDescent="0.2">
      <c r="A23" s="5">
        <v>20</v>
      </c>
      <c r="B23" s="11">
        <v>0.34027777777777779</v>
      </c>
      <c r="C23" s="5">
        <v>2</v>
      </c>
      <c r="D23" s="5">
        <v>20</v>
      </c>
      <c r="E23" s="5">
        <v>3</v>
      </c>
      <c r="F23" s="5">
        <v>6</v>
      </c>
      <c r="G23" s="5">
        <f t="shared" si="3"/>
        <v>5</v>
      </c>
      <c r="H23" s="5">
        <f t="shared" si="4"/>
        <v>26</v>
      </c>
      <c r="I23" s="5">
        <f t="shared" si="5"/>
        <v>76</v>
      </c>
      <c r="J23" s="5">
        <v>2</v>
      </c>
      <c r="K23" s="5">
        <v>0</v>
      </c>
      <c r="L23" s="5">
        <v>3</v>
      </c>
      <c r="M23" s="15"/>
      <c r="N23" s="3"/>
      <c r="P23" s="24"/>
      <c r="Q23" s="25"/>
      <c r="R23" s="31"/>
      <c r="S23" s="32"/>
      <c r="T23" s="28"/>
      <c r="U23" s="28"/>
      <c r="V23" s="28"/>
      <c r="W23" s="28"/>
      <c r="X23" s="28"/>
      <c r="Y23" s="28"/>
      <c r="Z23" s="28"/>
      <c r="AA23" s="28"/>
      <c r="AB23" s="29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7"/>
      <c r="BA23" s="24"/>
      <c r="BB23" s="25"/>
      <c r="BC23" s="31"/>
      <c r="BD23" s="32"/>
      <c r="BE23" s="28"/>
      <c r="BF23" s="28"/>
      <c r="BG23" s="28"/>
      <c r="BH23" s="28"/>
      <c r="BI23" s="28"/>
      <c r="BJ23" s="28"/>
      <c r="BK23" s="28"/>
      <c r="BL23" s="28"/>
      <c r="BM23" s="29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7"/>
    </row>
    <row r="24" spans="1:88" x14ac:dyDescent="0.2">
      <c r="A24" s="5">
        <v>21</v>
      </c>
      <c r="B24" s="11">
        <v>0.3263888888888889</v>
      </c>
      <c r="C24" s="5">
        <v>1</v>
      </c>
      <c r="D24" s="5">
        <v>4</v>
      </c>
      <c r="E24" s="5">
        <v>3</v>
      </c>
      <c r="F24" s="5">
        <v>5</v>
      </c>
      <c r="G24" s="5">
        <f t="shared" si="3"/>
        <v>4</v>
      </c>
      <c r="H24" s="5">
        <f t="shared" si="4"/>
        <v>9</v>
      </c>
      <c r="I24" s="5">
        <f t="shared" si="5"/>
        <v>49</v>
      </c>
      <c r="J24" s="5">
        <v>0</v>
      </c>
      <c r="K24" s="5">
        <v>0</v>
      </c>
      <c r="L24" s="5">
        <v>2</v>
      </c>
      <c r="M24" s="15"/>
      <c r="N24" s="3"/>
      <c r="P24" s="24"/>
      <c r="Q24" s="25"/>
      <c r="R24" s="31"/>
      <c r="S24" s="32"/>
      <c r="T24" s="28"/>
      <c r="U24" s="28"/>
      <c r="V24" s="28"/>
      <c r="W24" s="28"/>
      <c r="X24" s="28"/>
      <c r="Y24" s="28"/>
      <c r="Z24" s="28"/>
      <c r="AA24" s="28"/>
      <c r="AB24" s="28"/>
      <c r="AC24" s="29"/>
      <c r="AD24" s="28"/>
      <c r="AE24" s="28"/>
      <c r="AF24" s="28"/>
      <c r="AG24" s="28"/>
      <c r="AH24" s="28"/>
      <c r="AI24" s="28"/>
      <c r="AJ24" s="28"/>
      <c r="AK24" s="28"/>
      <c r="AL24" s="29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7"/>
      <c r="BA24" s="24"/>
      <c r="BB24" s="25"/>
      <c r="BC24" s="31"/>
      <c r="BD24" s="32"/>
      <c r="BE24" s="28"/>
      <c r="BF24" s="28"/>
      <c r="BG24" s="28"/>
      <c r="BH24" s="28"/>
      <c r="BI24" s="28"/>
      <c r="BJ24" s="28"/>
      <c r="BK24" s="28"/>
      <c r="BL24" s="28"/>
      <c r="BM24" s="28"/>
      <c r="BN24" s="29"/>
      <c r="BO24" s="28"/>
      <c r="BP24" s="28"/>
      <c r="BQ24" s="28"/>
      <c r="BR24" s="28"/>
      <c r="BS24" s="28"/>
      <c r="BT24" s="28"/>
      <c r="BU24" s="28"/>
      <c r="BV24" s="28"/>
      <c r="BW24" s="29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7"/>
    </row>
    <row r="25" spans="1:88" x14ac:dyDescent="0.2">
      <c r="A25" s="5">
        <v>22</v>
      </c>
      <c r="B25" s="11">
        <v>0.59027777777777779</v>
      </c>
      <c r="C25" s="5">
        <v>1</v>
      </c>
      <c r="D25" s="5">
        <v>2</v>
      </c>
      <c r="E25" s="5">
        <v>2</v>
      </c>
      <c r="F25" s="5">
        <v>2</v>
      </c>
      <c r="G25" s="5">
        <f t="shared" si="3"/>
        <v>3</v>
      </c>
      <c r="H25" s="5">
        <f t="shared" si="4"/>
        <v>4</v>
      </c>
      <c r="I25" s="5">
        <f t="shared" si="5"/>
        <v>34</v>
      </c>
      <c r="J25" s="5">
        <v>0</v>
      </c>
      <c r="K25" s="5">
        <v>0</v>
      </c>
      <c r="L25" s="5">
        <v>1</v>
      </c>
      <c r="M25" s="14"/>
      <c r="N25" s="3"/>
      <c r="P25" s="24"/>
      <c r="Q25" s="25"/>
      <c r="R25" s="31"/>
      <c r="S25" s="32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7"/>
      <c r="BA25" s="24"/>
      <c r="BB25" s="25"/>
      <c r="BC25" s="31"/>
      <c r="BD25" s="32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7"/>
    </row>
    <row r="26" spans="1:88" x14ac:dyDescent="0.2">
      <c r="A26" s="5">
        <v>23</v>
      </c>
      <c r="B26" s="11">
        <v>0.58333333333333337</v>
      </c>
      <c r="C26" s="5">
        <v>3</v>
      </c>
      <c r="D26" s="5">
        <v>3</v>
      </c>
      <c r="E26" s="5">
        <v>5</v>
      </c>
      <c r="F26" s="5">
        <v>13</v>
      </c>
      <c r="G26" s="5">
        <f t="shared" si="3"/>
        <v>8</v>
      </c>
      <c r="H26" s="5">
        <f t="shared" si="4"/>
        <v>16</v>
      </c>
      <c r="I26" s="5">
        <f t="shared" si="5"/>
        <v>96</v>
      </c>
      <c r="J26" s="5">
        <v>0</v>
      </c>
      <c r="K26" s="5">
        <v>0</v>
      </c>
      <c r="L26" s="5">
        <v>2</v>
      </c>
      <c r="M26" s="14"/>
      <c r="N26" s="3"/>
      <c r="P26" s="24"/>
      <c r="Q26" s="25"/>
      <c r="R26" s="31"/>
      <c r="S26" s="32"/>
      <c r="T26" s="28"/>
      <c r="U26" s="28"/>
      <c r="V26" s="28"/>
      <c r="W26" s="28"/>
      <c r="X26" s="28"/>
      <c r="Y26" s="28"/>
      <c r="Z26" s="28"/>
      <c r="AA26" s="28"/>
      <c r="AB26" s="29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9"/>
      <c r="AQ26" s="28"/>
      <c r="AR26" s="28"/>
      <c r="AS26" s="28"/>
      <c r="AT26" s="28"/>
      <c r="AU26" s="28"/>
      <c r="AV26" s="28"/>
      <c r="AW26" s="28"/>
      <c r="AX26" s="28"/>
      <c r="AY26" s="7"/>
      <c r="BA26" s="24"/>
      <c r="BB26" s="25"/>
      <c r="BC26" s="31"/>
      <c r="BD26" s="32"/>
      <c r="BE26" s="28"/>
      <c r="BF26" s="28"/>
      <c r="BG26" s="28"/>
      <c r="BH26" s="28"/>
      <c r="BI26" s="28"/>
      <c r="BJ26" s="28"/>
      <c r="BK26" s="28"/>
      <c r="BL26" s="28"/>
      <c r="BM26" s="29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9"/>
      <c r="CB26" s="28"/>
      <c r="CC26" s="28"/>
      <c r="CD26" s="28"/>
      <c r="CE26" s="28"/>
      <c r="CF26" s="28"/>
      <c r="CG26" s="28"/>
      <c r="CH26" s="28"/>
      <c r="CI26" s="28"/>
      <c r="CJ26" s="7"/>
    </row>
    <row r="27" spans="1:88" x14ac:dyDescent="0.2">
      <c r="A27" s="5">
        <v>24</v>
      </c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15" t="s">
        <v>25</v>
      </c>
      <c r="N27" s="3"/>
      <c r="P27" s="24"/>
      <c r="Q27" s="25"/>
      <c r="R27" s="31"/>
      <c r="S27" s="32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9"/>
      <c r="AV27" s="28"/>
      <c r="AW27" s="28"/>
      <c r="AX27" s="28"/>
      <c r="AY27" s="7"/>
      <c r="BA27" s="24"/>
      <c r="BB27" s="25"/>
      <c r="BC27" s="31"/>
      <c r="BD27" s="32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9"/>
      <c r="CG27" s="28"/>
      <c r="CH27" s="28"/>
      <c r="CI27" s="28"/>
      <c r="CJ27" s="7"/>
    </row>
    <row r="28" spans="1:88" x14ac:dyDescent="0.2">
      <c r="A28" s="5">
        <v>25</v>
      </c>
      <c r="B28" s="11">
        <v>0.39583333333333331</v>
      </c>
      <c r="C28" s="5">
        <v>1</v>
      </c>
      <c r="D28" s="5">
        <v>1</v>
      </c>
      <c r="E28" s="5">
        <v>4</v>
      </c>
      <c r="F28" s="5">
        <v>12</v>
      </c>
      <c r="G28" s="5">
        <f t="shared" si="3"/>
        <v>5</v>
      </c>
      <c r="H28" s="5">
        <f t="shared" si="4"/>
        <v>13</v>
      </c>
      <c r="I28" s="5">
        <f t="shared" si="5"/>
        <v>63</v>
      </c>
      <c r="J28" s="5">
        <v>0</v>
      </c>
      <c r="K28" s="5">
        <v>0</v>
      </c>
      <c r="L28" s="5">
        <v>1</v>
      </c>
      <c r="M28" s="14"/>
      <c r="N28" s="3"/>
      <c r="P28" s="24"/>
      <c r="Q28" s="25"/>
      <c r="R28" s="31"/>
      <c r="S28" s="32"/>
      <c r="T28" s="28"/>
      <c r="U28" s="28"/>
      <c r="V28" s="28"/>
      <c r="W28" s="28"/>
      <c r="X28" s="28"/>
      <c r="Y28" s="28"/>
      <c r="Z28" s="28"/>
      <c r="AA28" s="29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9"/>
      <c r="AN28" s="29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7"/>
      <c r="BA28" s="24"/>
      <c r="BB28" s="25"/>
      <c r="BC28" s="31"/>
      <c r="BD28" s="32"/>
      <c r="BE28" s="28"/>
      <c r="BF28" s="28"/>
      <c r="BG28" s="28"/>
      <c r="BH28" s="28"/>
      <c r="BI28" s="28"/>
      <c r="BJ28" s="28"/>
      <c r="BK28" s="28"/>
      <c r="BL28" s="29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9"/>
      <c r="BY28" s="29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7"/>
    </row>
    <row r="29" spans="1:88" x14ac:dyDescent="0.2">
      <c r="A29" s="5">
        <v>26</v>
      </c>
      <c r="B29" s="11">
        <v>0.30555555555555558</v>
      </c>
      <c r="C29" s="5">
        <v>1</v>
      </c>
      <c r="D29" s="5">
        <v>1</v>
      </c>
      <c r="E29" s="5">
        <v>3</v>
      </c>
      <c r="F29" s="5">
        <v>6</v>
      </c>
      <c r="G29" s="5">
        <f t="shared" si="3"/>
        <v>4</v>
      </c>
      <c r="H29" s="5">
        <f t="shared" si="4"/>
        <v>7</v>
      </c>
      <c r="I29" s="5">
        <f t="shared" si="5"/>
        <v>47</v>
      </c>
      <c r="J29" s="5">
        <v>0</v>
      </c>
      <c r="K29" s="5">
        <v>0</v>
      </c>
      <c r="L29" s="5">
        <v>1</v>
      </c>
      <c r="M29" s="15"/>
      <c r="N29" s="3"/>
      <c r="P29" s="24"/>
      <c r="Q29" s="25"/>
      <c r="R29" s="31"/>
      <c r="S29" s="32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  <c r="AK29" s="28"/>
      <c r="AL29" s="28"/>
      <c r="AM29" s="28"/>
      <c r="AN29" s="28"/>
      <c r="AO29" s="28"/>
      <c r="AP29" s="28"/>
      <c r="AQ29" s="29"/>
      <c r="AR29" s="28"/>
      <c r="AS29" s="28"/>
      <c r="AT29" s="28"/>
      <c r="AU29" s="28"/>
      <c r="AV29" s="28"/>
      <c r="AW29" s="28"/>
      <c r="AX29" s="29"/>
      <c r="AY29" s="7"/>
      <c r="BA29" s="24"/>
      <c r="BB29" s="25"/>
      <c r="BC29" s="31"/>
      <c r="BD29" s="32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9"/>
      <c r="BV29" s="28"/>
      <c r="BW29" s="28"/>
      <c r="BX29" s="28"/>
      <c r="BY29" s="28"/>
      <c r="BZ29" s="28"/>
      <c r="CA29" s="28"/>
      <c r="CB29" s="29"/>
      <c r="CC29" s="28"/>
      <c r="CD29" s="28"/>
      <c r="CE29" s="28"/>
      <c r="CF29" s="28"/>
      <c r="CG29" s="28"/>
      <c r="CH29" s="28"/>
      <c r="CI29" s="29"/>
      <c r="CJ29" s="7"/>
    </row>
    <row r="30" spans="1:88" x14ac:dyDescent="0.2">
      <c r="A30" s="5">
        <v>27</v>
      </c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15" t="s">
        <v>17</v>
      </c>
      <c r="N30" s="3"/>
      <c r="P30" s="24"/>
      <c r="Q30" s="25"/>
      <c r="R30" s="31"/>
      <c r="S30" s="32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AS30" s="28"/>
      <c r="AT30" s="28"/>
      <c r="AU30" s="28"/>
      <c r="AV30" s="28"/>
      <c r="AW30" s="28"/>
      <c r="AX30" s="29"/>
      <c r="AY30" s="7"/>
      <c r="BA30" s="24"/>
      <c r="BB30" s="25"/>
      <c r="BC30" s="31"/>
      <c r="BD30" s="32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9"/>
      <c r="CD30" s="28"/>
      <c r="CE30" s="28"/>
      <c r="CF30" s="28"/>
      <c r="CG30" s="28"/>
      <c r="CH30" s="28"/>
      <c r="CI30" s="29"/>
      <c r="CJ30" s="7"/>
    </row>
    <row r="31" spans="1:88" x14ac:dyDescent="0.2">
      <c r="A31" s="5">
        <v>28</v>
      </c>
      <c r="B31" s="11">
        <v>0.31944444444444442</v>
      </c>
      <c r="C31" s="5">
        <v>3</v>
      </c>
      <c r="D31" s="5">
        <v>19</v>
      </c>
      <c r="E31" s="5">
        <v>3</v>
      </c>
      <c r="F31" s="5">
        <v>20</v>
      </c>
      <c r="G31" s="5">
        <f t="shared" si="3"/>
        <v>6</v>
      </c>
      <c r="H31" s="5">
        <f t="shared" si="4"/>
        <v>39</v>
      </c>
      <c r="I31" s="5">
        <f t="shared" si="5"/>
        <v>99</v>
      </c>
      <c r="J31" s="5">
        <v>1</v>
      </c>
      <c r="K31" s="5">
        <v>1</v>
      </c>
      <c r="L31" s="5">
        <v>3</v>
      </c>
      <c r="M31" s="15"/>
      <c r="N31" s="3"/>
      <c r="P31" s="24"/>
      <c r="Q31" s="25"/>
      <c r="R31" s="31"/>
      <c r="S31" s="32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7"/>
      <c r="BA31" s="24"/>
      <c r="BB31" s="25"/>
      <c r="BC31" s="31"/>
      <c r="BD31" s="32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7"/>
    </row>
    <row r="32" spans="1:88" x14ac:dyDescent="0.2">
      <c r="A32" s="5">
        <v>29</v>
      </c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15" t="s">
        <v>25</v>
      </c>
      <c r="N32" s="3"/>
      <c r="P32" s="24"/>
      <c r="Q32" s="25"/>
      <c r="R32" s="33"/>
      <c r="S32" s="33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7"/>
      <c r="BA32" s="24"/>
      <c r="BB32" s="25"/>
      <c r="BC32" s="33"/>
      <c r="BD32" s="33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7"/>
    </row>
    <row r="33" spans="1:91" x14ac:dyDescent="0.2">
      <c r="A33" s="5">
        <v>30</v>
      </c>
      <c r="B33" s="11">
        <v>0.36805555555555558</v>
      </c>
      <c r="C33" s="5">
        <v>3</v>
      </c>
      <c r="D33" s="5">
        <v>27</v>
      </c>
      <c r="E33" s="5">
        <v>2</v>
      </c>
      <c r="F33" s="5">
        <v>16</v>
      </c>
      <c r="G33" s="5">
        <f t="shared" si="3"/>
        <v>5</v>
      </c>
      <c r="H33" s="5">
        <f t="shared" si="4"/>
        <v>43</v>
      </c>
      <c r="I33" s="5">
        <f t="shared" si="5"/>
        <v>93</v>
      </c>
      <c r="J33" s="5">
        <v>0</v>
      </c>
      <c r="K33" s="5">
        <v>0</v>
      </c>
      <c r="L33" s="5">
        <v>2</v>
      </c>
      <c r="M33" s="15"/>
      <c r="N33" s="3"/>
      <c r="P33" s="24"/>
      <c r="Q33" s="25"/>
      <c r="R33" s="44"/>
      <c r="S33" s="33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7"/>
      <c r="BA33" s="24"/>
      <c r="BB33" s="25"/>
      <c r="BC33" s="33"/>
      <c r="BD33" s="33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7"/>
    </row>
    <row r="34" spans="1:91" x14ac:dyDescent="0.2">
      <c r="A34" s="5">
        <v>31</v>
      </c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15" t="s">
        <v>25</v>
      </c>
      <c r="N34" s="5"/>
      <c r="O34" s="5"/>
      <c r="P34" s="15"/>
      <c r="Q34" s="24"/>
      <c r="R34" s="38"/>
      <c r="S34" s="24"/>
      <c r="T34" s="24"/>
      <c r="U34" s="33"/>
      <c r="V34" s="33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7"/>
      <c r="BD34" s="24"/>
      <c r="BE34" s="24"/>
      <c r="BF34" s="33"/>
      <c r="BG34" s="33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7"/>
    </row>
    <row r="35" spans="1:91" x14ac:dyDescent="0.2">
      <c r="A35" s="2" t="s">
        <v>15</v>
      </c>
      <c r="C35" s="5">
        <f>SUM(C4:C34)*10+SUM(D4:D34)</f>
        <v>1036</v>
      </c>
      <c r="D35" s="1"/>
      <c r="E35" s="5">
        <f>SUM(E4:E34)*10+SUM(F4:F34)</f>
        <v>554</v>
      </c>
      <c r="F35" s="1"/>
      <c r="G35" s="5">
        <f>SUM(G4:G34)*10+SUM(H4:H34)</f>
        <v>1590</v>
      </c>
      <c r="H35" s="1"/>
      <c r="I35" s="18" t="s">
        <v>24</v>
      </c>
      <c r="N35" s="3"/>
    </row>
    <row r="36" spans="1:91" x14ac:dyDescent="0.2">
      <c r="A36" s="5"/>
      <c r="B36" s="22">
        <f>COUNTA(B4:B34)</f>
        <v>24</v>
      </c>
      <c r="C36" s="21" t="str">
        <f>FIXED(C35/B36,2,TRUE)</f>
        <v>43.17</v>
      </c>
      <c r="D36" s="19"/>
      <c r="E36" s="21" t="str">
        <f>FIXED(E35/B36,2,TRUE)</f>
        <v>23.08</v>
      </c>
      <c r="F36" s="19"/>
      <c r="G36" s="21" t="str">
        <f>FIXED(G35/B36,2,TRUE)</f>
        <v>66.25</v>
      </c>
      <c r="H36" s="19"/>
      <c r="I36" s="8" t="s">
        <v>130</v>
      </c>
      <c r="J36" s="1"/>
      <c r="K36" s="1"/>
      <c r="L36" s="16" t="s">
        <v>131</v>
      </c>
      <c r="M36" s="1"/>
      <c r="N36" s="3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2024-12-03T03:17:23Z</cp:lastPrinted>
  <dcterms:created xsi:type="dcterms:W3CDTF">2001-12-14T12:52:31Z</dcterms:created>
  <dcterms:modified xsi:type="dcterms:W3CDTF">2025-06-07T05:46:11Z</dcterms:modified>
</cp:coreProperties>
</file>