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黒点01!#REF!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G28" i="1" l="1"/>
  <c r="H28" i="1"/>
  <c r="I28" i="1" l="1"/>
  <c r="G11" i="1" l="1"/>
  <c r="H11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1" i="1"/>
  <c r="H21" i="1"/>
  <c r="G22" i="1"/>
  <c r="H22" i="1"/>
  <c r="G23" i="1"/>
  <c r="H23" i="1"/>
  <c r="G24" i="1"/>
  <c r="H24" i="1"/>
  <c r="G25" i="1"/>
  <c r="H25" i="1"/>
  <c r="I15" i="1" l="1"/>
  <c r="I22" i="1"/>
  <c r="I25" i="1"/>
  <c r="I24" i="1"/>
  <c r="I23" i="1"/>
  <c r="I21" i="1"/>
  <c r="I19" i="1"/>
  <c r="I18" i="1"/>
  <c r="I17" i="1"/>
  <c r="I16" i="1"/>
  <c r="I14" i="1"/>
  <c r="I13" i="1"/>
  <c r="I11" i="1"/>
  <c r="G5" i="1" l="1"/>
  <c r="H5" i="1"/>
  <c r="G7" i="1"/>
  <c r="H7" i="1"/>
  <c r="G8" i="1"/>
  <c r="H8" i="1"/>
  <c r="G9" i="1"/>
  <c r="H9" i="1"/>
  <c r="G26" i="1"/>
  <c r="H26" i="1"/>
  <c r="G27" i="1"/>
  <c r="H27" i="1"/>
  <c r="G29" i="1"/>
  <c r="H29" i="1"/>
  <c r="G30" i="1"/>
  <c r="H30" i="1"/>
  <c r="G31" i="1"/>
  <c r="H31" i="1"/>
  <c r="G32" i="1"/>
  <c r="H32" i="1"/>
  <c r="G33" i="1"/>
  <c r="H33" i="1"/>
  <c r="G34" i="1"/>
  <c r="H34" i="1"/>
  <c r="I32" i="1" l="1"/>
  <c r="I29" i="1"/>
  <c r="I5" i="1"/>
  <c r="I34" i="1"/>
  <c r="I30" i="1"/>
  <c r="I8" i="1"/>
  <c r="I33" i="1"/>
  <c r="I31" i="1"/>
  <c r="I27" i="1"/>
  <c r="I26" i="1"/>
  <c r="I9" i="1"/>
  <c r="I7" i="1"/>
  <c r="H4" i="1" l="1"/>
  <c r="G4" i="1"/>
  <c r="I4" i="1" l="1"/>
  <c r="C35" i="1" l="1"/>
  <c r="E35" i="1"/>
  <c r="B36" i="1"/>
  <c r="G35" i="1" l="1"/>
  <c r="C36" i="1"/>
  <c r="E36" i="1"/>
  <c r="G36" i="1" l="1"/>
</calcChain>
</file>

<file path=xl/sharedStrings.xml><?xml version="1.0" encoding="utf-8"?>
<sst xmlns="http://schemas.openxmlformats.org/spreadsheetml/2006/main" count="293" uniqueCount="212">
  <si>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</si>
  <si>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</si>
  <si>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</si>
  <si>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</si>
  <si>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</si>
  <si>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</si>
  <si>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</si>
  <si>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</si>
  <si>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</si>
  <si>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</si>
  <si>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</si>
  <si>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</si>
  <si>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</si>
  <si>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</si>
  <si>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</si>
  <si>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</si>
  <si>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　　　　　　　　</t>
  </si>
  <si>
    <t>　　　　　　　　　　　　　　　　　　　　　</t>
  </si>
  <si>
    <t>年</t>
    <rPh sb="0" eb="1">
      <t>ネン</t>
    </rPh>
    <phoneticPr fontId="1"/>
  </si>
  <si>
    <t>雨</t>
    <rPh sb="0" eb="1">
      <t>アメ</t>
    </rPh>
    <phoneticPr fontId="1"/>
  </si>
  <si>
    <t>年間観測日数 256　日</t>
    <rPh sb="0" eb="2">
      <t>ネンカン</t>
    </rPh>
    <rPh sb="2" eb="4">
      <t>カンソク</t>
    </rPh>
    <rPh sb="4" eb="6">
      <t>ニッスウ</t>
    </rPh>
    <rPh sb="11" eb="12">
      <t>ヒ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</si>
  <si>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</si>
  <si>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</si>
  <si>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</si>
  <si>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A2</t>
    <phoneticPr fontId="1"/>
  </si>
  <si>
    <t>+</t>
    <phoneticPr fontId="1"/>
  </si>
  <si>
    <t>-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</si>
  <si>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</si>
  <si>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※</t>
    <phoneticPr fontId="1"/>
  </si>
  <si>
    <t>B15</t>
    <phoneticPr fontId="1"/>
  </si>
  <si>
    <t>B9</t>
    <phoneticPr fontId="1"/>
  </si>
  <si>
    <t>無黒点日　0日間</t>
    <rPh sb="0" eb="1">
      <t>ム</t>
    </rPh>
    <rPh sb="1" eb="3">
      <t>コクテン</t>
    </rPh>
    <rPh sb="3" eb="4">
      <t>ヒ</t>
    </rPh>
    <rPh sb="6" eb="7">
      <t>ヒ</t>
    </rPh>
    <rPh sb="7" eb="8">
      <t>カン</t>
    </rPh>
    <phoneticPr fontId="1"/>
  </si>
  <si>
    <t>B4</t>
    <phoneticPr fontId="1"/>
  </si>
  <si>
    <t>小雨</t>
    <rPh sb="0" eb="2">
      <t>コサメ</t>
    </rPh>
    <phoneticPr fontId="1"/>
  </si>
  <si>
    <t>B16</t>
    <phoneticPr fontId="1"/>
  </si>
  <si>
    <t>N100</t>
    <phoneticPr fontId="1"/>
  </si>
  <si>
    <t>N102</t>
    <phoneticPr fontId="1"/>
  </si>
  <si>
    <t>N103</t>
    <phoneticPr fontId="1"/>
  </si>
  <si>
    <t>N104</t>
  </si>
  <si>
    <t>N105</t>
  </si>
  <si>
    <t>N106</t>
  </si>
  <si>
    <t>N107</t>
  </si>
  <si>
    <t>N108</t>
  </si>
  <si>
    <t>N109</t>
  </si>
  <si>
    <t>N110</t>
  </si>
  <si>
    <t>N111</t>
  </si>
  <si>
    <t>※</t>
    <phoneticPr fontId="1"/>
  </si>
  <si>
    <t>25～26</t>
    <phoneticPr fontId="1"/>
  </si>
  <si>
    <t>15～17</t>
    <phoneticPr fontId="1"/>
  </si>
  <si>
    <t>17～23</t>
    <phoneticPr fontId="1"/>
  </si>
  <si>
    <t>26～28</t>
    <phoneticPr fontId="1"/>
  </si>
  <si>
    <t>25～29</t>
    <phoneticPr fontId="1"/>
  </si>
  <si>
    <t xml:space="preserve"> 8～ 9</t>
    <phoneticPr fontId="1"/>
  </si>
  <si>
    <t>23～24</t>
    <phoneticPr fontId="1"/>
  </si>
  <si>
    <t>105～106</t>
    <phoneticPr fontId="1"/>
  </si>
  <si>
    <t>146～152</t>
    <phoneticPr fontId="1"/>
  </si>
  <si>
    <t xml:space="preserve"> 41～ 64</t>
    <phoneticPr fontId="1"/>
  </si>
  <si>
    <t xml:space="preserve"> 38～ 48</t>
    <phoneticPr fontId="1"/>
  </si>
  <si>
    <t xml:space="preserve">  4～ 13</t>
    <phoneticPr fontId="1"/>
  </si>
  <si>
    <t>357～358</t>
    <phoneticPr fontId="1"/>
  </si>
  <si>
    <t>270～275</t>
    <phoneticPr fontId="1"/>
  </si>
  <si>
    <t>324～329</t>
    <phoneticPr fontId="1"/>
  </si>
  <si>
    <t>J2</t>
    <phoneticPr fontId="1"/>
  </si>
  <si>
    <t>J5</t>
    <phoneticPr fontId="1"/>
  </si>
  <si>
    <t>C12</t>
    <phoneticPr fontId="1"/>
  </si>
  <si>
    <t>F6</t>
    <phoneticPr fontId="1"/>
  </si>
  <si>
    <t>▲</t>
    <phoneticPr fontId="1"/>
  </si>
  <si>
    <t>H9</t>
    <phoneticPr fontId="1"/>
  </si>
  <si>
    <t>J4</t>
    <phoneticPr fontId="1"/>
  </si>
  <si>
    <t>D20</t>
    <phoneticPr fontId="1"/>
  </si>
  <si>
    <t>F27</t>
    <phoneticPr fontId="1"/>
  </si>
  <si>
    <t>A1</t>
    <phoneticPr fontId="1"/>
  </si>
  <si>
    <t>H10</t>
    <phoneticPr fontId="1"/>
  </si>
  <si>
    <t>C11</t>
    <phoneticPr fontId="1"/>
  </si>
  <si>
    <t>F35</t>
    <phoneticPr fontId="1"/>
  </si>
  <si>
    <t>B8</t>
    <phoneticPr fontId="1"/>
  </si>
  <si>
    <t>A2</t>
    <phoneticPr fontId="1"/>
  </si>
  <si>
    <t>J1</t>
    <phoneticPr fontId="1"/>
  </si>
  <si>
    <t>▼</t>
    <phoneticPr fontId="1"/>
  </si>
  <si>
    <t>F23</t>
    <phoneticPr fontId="1"/>
  </si>
  <si>
    <t>E16</t>
    <phoneticPr fontId="1"/>
  </si>
  <si>
    <t>B4</t>
    <phoneticPr fontId="1"/>
  </si>
  <si>
    <t>B7</t>
    <phoneticPr fontId="1"/>
  </si>
  <si>
    <t xml:space="preserve"> </t>
    <phoneticPr fontId="1"/>
  </si>
  <si>
    <t>F33</t>
    <phoneticPr fontId="1"/>
  </si>
  <si>
    <t>C8</t>
    <phoneticPr fontId="1"/>
  </si>
  <si>
    <t>D18</t>
    <phoneticPr fontId="1"/>
  </si>
  <si>
    <t>H8</t>
    <phoneticPr fontId="1"/>
  </si>
  <si>
    <t>J1</t>
    <phoneticPr fontId="1"/>
  </si>
  <si>
    <t>J3</t>
    <phoneticPr fontId="1"/>
  </si>
  <si>
    <t>F60</t>
    <phoneticPr fontId="1"/>
  </si>
  <si>
    <t>C7</t>
    <phoneticPr fontId="1"/>
  </si>
  <si>
    <t>F43</t>
    <phoneticPr fontId="1"/>
  </si>
  <si>
    <t>D15</t>
    <phoneticPr fontId="1"/>
  </si>
  <si>
    <t>F20</t>
    <phoneticPr fontId="1"/>
  </si>
  <si>
    <t>D21</t>
    <phoneticPr fontId="1"/>
  </si>
  <si>
    <t>A3</t>
    <phoneticPr fontId="1"/>
  </si>
  <si>
    <t>E15</t>
    <phoneticPr fontId="1"/>
  </si>
  <si>
    <t>C5</t>
    <phoneticPr fontId="1"/>
  </si>
  <si>
    <t>C19</t>
    <phoneticPr fontId="1"/>
  </si>
  <si>
    <t>A4</t>
    <phoneticPr fontId="1"/>
  </si>
  <si>
    <t>E3</t>
    <phoneticPr fontId="1"/>
  </si>
  <si>
    <t>C4</t>
    <phoneticPr fontId="1"/>
  </si>
  <si>
    <t>C3</t>
    <phoneticPr fontId="1"/>
  </si>
  <si>
    <t>J3</t>
    <phoneticPr fontId="1"/>
  </si>
  <si>
    <t>D8</t>
    <phoneticPr fontId="1"/>
  </si>
  <si>
    <t>B4</t>
    <phoneticPr fontId="1"/>
  </si>
  <si>
    <t>C6</t>
    <phoneticPr fontId="1"/>
  </si>
  <si>
    <t>A2</t>
    <phoneticPr fontId="1"/>
  </si>
  <si>
    <t>B3</t>
    <phoneticPr fontId="1"/>
  </si>
  <si>
    <t>B5</t>
    <phoneticPr fontId="1"/>
  </si>
  <si>
    <t>J</t>
    <phoneticPr fontId="1"/>
  </si>
  <si>
    <t>D</t>
    <phoneticPr fontId="1"/>
  </si>
  <si>
    <t>F</t>
    <phoneticPr fontId="1"/>
  </si>
  <si>
    <t>E</t>
    <phoneticPr fontId="1"/>
  </si>
  <si>
    <t>B</t>
    <phoneticPr fontId="1"/>
  </si>
  <si>
    <t>H</t>
    <phoneticPr fontId="1"/>
  </si>
  <si>
    <t>B</t>
    <phoneticPr fontId="1"/>
  </si>
  <si>
    <t>S102</t>
    <phoneticPr fontId="1"/>
  </si>
  <si>
    <t>S104</t>
    <phoneticPr fontId="1"/>
  </si>
  <si>
    <t>S105</t>
    <phoneticPr fontId="1"/>
  </si>
  <si>
    <t>S106</t>
  </si>
  <si>
    <t>S107</t>
  </si>
  <si>
    <t>S108</t>
  </si>
  <si>
    <t>S109</t>
  </si>
  <si>
    <t>S110</t>
  </si>
  <si>
    <t>S111</t>
  </si>
  <si>
    <t>S112</t>
  </si>
  <si>
    <t>34～35</t>
    <phoneticPr fontId="1"/>
  </si>
  <si>
    <t>17～19</t>
    <phoneticPr fontId="1"/>
  </si>
  <si>
    <t>101～102</t>
    <phoneticPr fontId="1"/>
  </si>
  <si>
    <t xml:space="preserve"> 91～ 99</t>
    <phoneticPr fontId="1"/>
  </si>
  <si>
    <t>328～331</t>
    <phoneticPr fontId="1"/>
  </si>
  <si>
    <t>A3</t>
    <phoneticPr fontId="1"/>
  </si>
  <si>
    <t>C10</t>
    <phoneticPr fontId="1"/>
  </si>
  <si>
    <t>A2</t>
    <phoneticPr fontId="1"/>
  </si>
  <si>
    <t>B8</t>
    <phoneticPr fontId="1"/>
  </si>
  <si>
    <t>D14</t>
    <phoneticPr fontId="1"/>
  </si>
  <si>
    <t>B3</t>
    <phoneticPr fontId="1"/>
  </si>
  <si>
    <t>D7</t>
    <phoneticPr fontId="1"/>
  </si>
  <si>
    <t>C9</t>
    <phoneticPr fontId="1"/>
  </si>
  <si>
    <t>J1</t>
    <phoneticPr fontId="1"/>
  </si>
  <si>
    <t>A1</t>
    <phoneticPr fontId="1"/>
  </si>
  <si>
    <t>B10</t>
    <phoneticPr fontId="1"/>
  </si>
  <si>
    <t>B6</t>
    <phoneticPr fontId="1"/>
  </si>
  <si>
    <t>B4</t>
    <phoneticPr fontId="1"/>
  </si>
  <si>
    <t>A1</t>
    <phoneticPr fontId="1"/>
  </si>
  <si>
    <t>B2</t>
    <phoneticPr fontId="1"/>
  </si>
  <si>
    <t>G7</t>
    <phoneticPr fontId="1"/>
  </si>
  <si>
    <t>B5</t>
    <phoneticPr fontId="1"/>
  </si>
  <si>
    <t>H9</t>
    <phoneticPr fontId="1"/>
  </si>
  <si>
    <t>A4</t>
    <phoneticPr fontId="1"/>
  </si>
  <si>
    <t>B</t>
    <phoneticPr fontId="1"/>
  </si>
  <si>
    <t>D</t>
    <phoneticPr fontId="1"/>
  </si>
  <si>
    <t>J</t>
    <phoneticPr fontId="1"/>
  </si>
  <si>
    <t>G</t>
    <phoneticPr fontId="1"/>
  </si>
  <si>
    <t>観測日数累計　8504日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</si>
  <si>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N112</t>
  </si>
  <si>
    <t>N113</t>
  </si>
  <si>
    <t>N114</t>
  </si>
  <si>
    <t>N115</t>
  </si>
  <si>
    <t>N116</t>
  </si>
  <si>
    <t>▲</t>
    <phoneticPr fontId="1"/>
  </si>
  <si>
    <t>J3</t>
    <phoneticPr fontId="1"/>
  </si>
  <si>
    <t>C10</t>
    <phoneticPr fontId="1"/>
  </si>
  <si>
    <t>C8</t>
    <phoneticPr fontId="1"/>
  </si>
  <si>
    <t>H7</t>
    <phoneticPr fontId="1"/>
  </si>
  <si>
    <t>J5</t>
    <phoneticPr fontId="1"/>
  </si>
  <si>
    <t>H5</t>
    <phoneticPr fontId="1"/>
  </si>
  <si>
    <t>H5</t>
    <phoneticPr fontId="1"/>
  </si>
  <si>
    <t>A1</t>
    <phoneticPr fontId="1"/>
  </si>
  <si>
    <t>A</t>
    <phoneticPr fontId="1"/>
  </si>
  <si>
    <t>B3</t>
    <phoneticPr fontId="1"/>
  </si>
  <si>
    <t>C6</t>
    <phoneticPr fontId="1"/>
  </si>
  <si>
    <t>J9</t>
    <phoneticPr fontId="1"/>
  </si>
  <si>
    <t>H11</t>
    <phoneticPr fontId="1"/>
  </si>
  <si>
    <t>C9</t>
    <phoneticPr fontId="1"/>
  </si>
  <si>
    <t>A3</t>
    <phoneticPr fontId="1"/>
  </si>
  <si>
    <t>A4</t>
    <phoneticPr fontId="1"/>
  </si>
  <si>
    <t>B5</t>
    <phoneticPr fontId="1"/>
  </si>
  <si>
    <t>G3</t>
    <phoneticPr fontId="1"/>
  </si>
  <si>
    <t>D7</t>
    <phoneticPr fontId="1"/>
  </si>
  <si>
    <t>▼</t>
    <phoneticPr fontId="1"/>
  </si>
  <si>
    <t>H8</t>
    <phoneticPr fontId="1"/>
  </si>
  <si>
    <t>H8</t>
    <phoneticPr fontId="1"/>
  </si>
  <si>
    <t>G7</t>
    <phoneticPr fontId="1"/>
  </si>
  <si>
    <t>A2</t>
    <phoneticPr fontId="1"/>
  </si>
  <si>
    <t>H4</t>
    <phoneticPr fontId="1"/>
  </si>
  <si>
    <t>A1</t>
    <phoneticPr fontId="1"/>
  </si>
  <si>
    <t>B8</t>
    <phoneticPr fontId="1"/>
  </si>
  <si>
    <t>B5</t>
    <phoneticPr fontId="1"/>
  </si>
  <si>
    <t>B13</t>
    <phoneticPr fontId="1"/>
  </si>
  <si>
    <t>D18</t>
    <phoneticPr fontId="1"/>
  </si>
  <si>
    <t>H15</t>
    <phoneticPr fontId="1"/>
  </si>
  <si>
    <t>H8</t>
    <phoneticPr fontId="1"/>
  </si>
  <si>
    <t>H5</t>
    <phoneticPr fontId="1"/>
  </si>
  <si>
    <t>A4</t>
    <phoneticPr fontId="1"/>
  </si>
  <si>
    <t>A1</t>
    <phoneticPr fontId="1"/>
  </si>
  <si>
    <t>H</t>
    <phoneticPr fontId="1"/>
  </si>
  <si>
    <t>D</t>
    <phoneticPr fontId="1"/>
  </si>
  <si>
    <t>S113</t>
  </si>
  <si>
    <t>S114</t>
  </si>
  <si>
    <t>S115</t>
  </si>
  <si>
    <t>25～27</t>
    <phoneticPr fontId="1"/>
  </si>
  <si>
    <t xml:space="preserve"> 9～11</t>
    <phoneticPr fontId="1"/>
  </si>
  <si>
    <t>230～235</t>
    <phoneticPr fontId="1"/>
  </si>
  <si>
    <t>181～188</t>
    <phoneticPr fontId="1"/>
  </si>
  <si>
    <t>181～182</t>
    <phoneticPr fontId="1"/>
  </si>
  <si>
    <t>A</t>
    <phoneticPr fontId="1"/>
  </si>
  <si>
    <t>20～22</t>
    <phoneticPr fontId="1"/>
  </si>
  <si>
    <t>104～112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</si>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</sst>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>
      <alignment horizontal="left"/>
    </xf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1" xfId="0" applyFont="1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Font="1" applyBorder="1"/>
    <xf numFmtId="0" fontId="2" fillId="0" borderId="6" xfId="0" applyFont="1" applyBorder="1" applyAlignment="1">
      <alignment horizontal="center"/>
    </xf>
    <xf numFmtId="20" fontId="2" fillId="0" borderId="4" xfId="0" applyNumberFormat="1" applyFont="1" applyBorder="1"/>
    <xf numFmtId="0" fontId="2" fillId="0" borderId="0" xfId="0" applyFont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Y37"/>
  <sheetViews>
    <sheetView showGridLines="0" tabSelected="1" zoomScaleNormal="100" workbookViewId="0">
      <selection activeCell="I41" sqref="I41"/>
    </sheetView>
  </sheetViews>
  <sheetFormatPr defaultColWidth="10.69921875" defaultRowHeight="17.25" x14ac:dyDescent="0.2"/>
  <cols>
    <col min="1" max="1" width="4.69921875" customWidth="1"/>
    <col min="2" max="2" width="6.69921875" style="15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1" customWidth="1"/>
    <col min="20" max="50" width="3.3984375" style="21" customWidth="1"/>
    <col min="51" max="51" width="7.796875" customWidth="1"/>
  </cols>
  <sheetData>
    <row r="1" spans="1:51" x14ac:dyDescent="0.2">
      <c r="A1" s="2"/>
      <c r="B1" s="10"/>
      <c r="C1" s="2"/>
      <c r="D1" s="22">
        <v>2022</v>
      </c>
      <c r="E1" s="23" t="s">
        <v>18</v>
      </c>
      <c r="F1" s="22">
        <v>10</v>
      </c>
      <c r="G1" s="23" t="s">
        <v>0</v>
      </c>
      <c r="H1" s="2"/>
      <c r="I1" s="2"/>
      <c r="J1" s="2"/>
      <c r="K1" s="2"/>
      <c r="L1" s="2"/>
      <c r="M1" s="2"/>
    </row>
    <row r="2" spans="1:51" x14ac:dyDescent="0.2">
      <c r="A2" s="4"/>
      <c r="B2" s="11" t="s">
        <v>1</v>
      </c>
      <c r="C2" s="5" t="s">
        <v>2</v>
      </c>
      <c r="D2" s="2"/>
      <c r="E2" s="5" t="s">
        <v>3</v>
      </c>
      <c r="F2" s="2"/>
      <c r="G2" s="5" t="s">
        <v>4</v>
      </c>
      <c r="H2" s="2"/>
      <c r="I2" s="3" t="s">
        <v>5</v>
      </c>
      <c r="J2" s="5" t="s">
        <v>6</v>
      </c>
      <c r="K2" s="2"/>
      <c r="L2" s="3" t="s">
        <v>7</v>
      </c>
      <c r="M2" s="3" t="s">
        <v>8</v>
      </c>
      <c r="N2" s="4"/>
      <c r="P2" s="29" t="s">
        <v>21</v>
      </c>
      <c r="Q2" s="30" t="s">
        <v>27</v>
      </c>
      <c r="R2" s="33"/>
      <c r="S2" s="31" t="s">
        <v>22</v>
      </c>
      <c r="T2" s="31">
        <v>1</v>
      </c>
      <c r="U2" s="31">
        <v>2</v>
      </c>
      <c r="V2" s="31">
        <v>3</v>
      </c>
      <c r="W2" s="31">
        <v>4</v>
      </c>
      <c r="X2" s="31">
        <v>5</v>
      </c>
      <c r="Y2" s="31">
        <v>6</v>
      </c>
      <c r="Z2" s="31">
        <v>7</v>
      </c>
      <c r="AA2" s="31">
        <v>8</v>
      </c>
      <c r="AB2" s="31">
        <v>9</v>
      </c>
      <c r="AC2" s="31">
        <v>10</v>
      </c>
      <c r="AD2" s="31">
        <v>11</v>
      </c>
      <c r="AE2" s="31">
        <v>12</v>
      </c>
      <c r="AF2" s="31">
        <v>13</v>
      </c>
      <c r="AG2" s="31">
        <v>14</v>
      </c>
      <c r="AH2" s="31">
        <v>15</v>
      </c>
      <c r="AI2" s="31">
        <v>16</v>
      </c>
      <c r="AJ2" s="31">
        <v>17</v>
      </c>
      <c r="AK2" s="31">
        <v>18</v>
      </c>
      <c r="AL2" s="31">
        <v>19</v>
      </c>
      <c r="AM2" s="31">
        <v>20</v>
      </c>
      <c r="AN2" s="31">
        <v>21</v>
      </c>
      <c r="AO2" s="31">
        <v>22</v>
      </c>
      <c r="AP2" s="31">
        <v>23</v>
      </c>
      <c r="AQ2" s="31">
        <v>24</v>
      </c>
      <c r="AR2" s="31">
        <v>25</v>
      </c>
      <c r="AS2" s="31">
        <v>26</v>
      </c>
      <c r="AT2" s="31">
        <v>27</v>
      </c>
      <c r="AU2" s="31">
        <v>28</v>
      </c>
      <c r="AV2" s="31">
        <v>29</v>
      </c>
      <c r="AW2" s="31">
        <v>30</v>
      </c>
      <c r="AX2" s="31"/>
      <c r="AY2" s="26" t="s">
        <v>23</v>
      </c>
    </row>
    <row r="3" spans="1:51" x14ac:dyDescent="0.2">
      <c r="A3" s="6"/>
      <c r="B3" s="12"/>
      <c r="C3" s="5" t="s">
        <v>9</v>
      </c>
      <c r="D3" s="5" t="s">
        <v>10</v>
      </c>
      <c r="E3" s="5" t="s">
        <v>9</v>
      </c>
      <c r="F3" s="5" t="s">
        <v>10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6"/>
      <c r="N3" s="4"/>
      <c r="P3" s="27" t="s">
        <v>35</v>
      </c>
      <c r="Q3" s="28"/>
      <c r="R3" s="39" t="s">
        <v>46</v>
      </c>
      <c r="S3" s="35" t="s">
        <v>46</v>
      </c>
      <c r="T3" s="31" t="s">
        <v>62</v>
      </c>
      <c r="U3" s="31" t="s">
        <v>67</v>
      </c>
      <c r="V3" s="31"/>
      <c r="W3" s="31" t="s">
        <v>72</v>
      </c>
      <c r="X3" s="31" t="s">
        <v>76</v>
      </c>
      <c r="Y3" s="31" t="s">
        <v>78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5" t="s">
        <v>46</v>
      </c>
    </row>
    <row r="4" spans="1:51" x14ac:dyDescent="0.2">
      <c r="A4" s="7">
        <v>1</v>
      </c>
      <c r="B4" s="14">
        <v>0.35416666666666669</v>
      </c>
      <c r="C4" s="6">
        <v>4</v>
      </c>
      <c r="D4" s="6">
        <v>25</v>
      </c>
      <c r="E4" s="6">
        <v>2</v>
      </c>
      <c r="F4" s="6">
        <v>13</v>
      </c>
      <c r="G4" s="7">
        <f t="shared" ref="G4" si="0">C4+E4</f>
        <v>6</v>
      </c>
      <c r="H4" s="7">
        <f t="shared" ref="H4" si="1">D4+F4</f>
        <v>38</v>
      </c>
      <c r="I4" s="7">
        <f t="shared" ref="I4" si="2">G4*10+H4</f>
        <v>98</v>
      </c>
      <c r="J4" s="6">
        <v>1</v>
      </c>
      <c r="K4" s="6">
        <v>1</v>
      </c>
      <c r="L4" s="6">
        <v>2</v>
      </c>
      <c r="M4" s="18"/>
      <c r="N4" s="4"/>
      <c r="P4" s="27" t="s">
        <v>36</v>
      </c>
      <c r="Q4" s="28" t="s">
        <v>25</v>
      </c>
      <c r="R4" s="34" t="s">
        <v>47</v>
      </c>
      <c r="S4" s="34" t="s">
        <v>54</v>
      </c>
      <c r="T4" s="31" t="s">
        <v>63</v>
      </c>
      <c r="U4" s="31" t="s">
        <v>68</v>
      </c>
      <c r="V4" s="31"/>
      <c r="W4" s="32" t="s">
        <v>62</v>
      </c>
      <c r="X4" s="31" t="s">
        <v>77</v>
      </c>
      <c r="Y4" s="31" t="s">
        <v>88</v>
      </c>
      <c r="Z4" s="31"/>
      <c r="AA4" s="31" t="s">
        <v>77</v>
      </c>
      <c r="AB4" s="31"/>
      <c r="AC4" s="31" t="s">
        <v>78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5" t="s">
        <v>111</v>
      </c>
    </row>
    <row r="5" spans="1:51" x14ac:dyDescent="0.2">
      <c r="A5" s="7">
        <v>2</v>
      </c>
      <c r="B5" s="13">
        <v>0.30555555555555552</v>
      </c>
      <c r="C5" s="6">
        <v>5</v>
      </c>
      <c r="D5" s="6">
        <v>61</v>
      </c>
      <c r="E5" s="6">
        <v>2</v>
      </c>
      <c r="F5" s="6">
        <v>10</v>
      </c>
      <c r="G5" s="7">
        <f t="shared" ref="G5:G34" si="3">C5+E5</f>
        <v>7</v>
      </c>
      <c r="H5" s="7">
        <f t="shared" ref="H5:H34" si="4">D5+F5</f>
        <v>71</v>
      </c>
      <c r="I5" s="7">
        <f t="shared" ref="I5:I34" si="5">G5*10+H5</f>
        <v>141</v>
      </c>
      <c r="J5" s="7">
        <v>3</v>
      </c>
      <c r="K5" s="7">
        <v>1</v>
      </c>
      <c r="L5" s="7">
        <v>4</v>
      </c>
      <c r="M5" s="18"/>
      <c r="N5" s="4"/>
      <c r="P5" s="27" t="s">
        <v>37</v>
      </c>
      <c r="Q5" s="28" t="s">
        <v>25</v>
      </c>
      <c r="R5" s="34" t="s">
        <v>48</v>
      </c>
      <c r="S5" s="37" t="s">
        <v>55</v>
      </c>
      <c r="T5" s="31" t="s">
        <v>64</v>
      </c>
      <c r="U5" s="31" t="s">
        <v>69</v>
      </c>
      <c r="V5" s="31"/>
      <c r="W5" s="31" t="s">
        <v>73</v>
      </c>
      <c r="X5" s="31" t="s">
        <v>89</v>
      </c>
      <c r="Y5" s="31" t="s">
        <v>78</v>
      </c>
      <c r="Z5" s="31"/>
      <c r="AA5" s="31"/>
      <c r="AB5" s="31"/>
      <c r="AC5" s="31" t="s">
        <v>83</v>
      </c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5" t="s">
        <v>112</v>
      </c>
    </row>
    <row r="6" spans="1:51" x14ac:dyDescent="0.2">
      <c r="A6" s="7">
        <v>3</v>
      </c>
      <c r="B6" s="13"/>
      <c r="C6" s="6"/>
      <c r="D6" s="6"/>
      <c r="E6" s="6"/>
      <c r="F6" s="6"/>
      <c r="G6" s="7"/>
      <c r="H6" s="7"/>
      <c r="I6" s="7"/>
      <c r="J6" s="7"/>
      <c r="K6" s="7"/>
      <c r="L6" s="7"/>
      <c r="M6" s="19" t="s">
        <v>33</v>
      </c>
      <c r="N6" s="4"/>
      <c r="P6" s="27" t="s">
        <v>38</v>
      </c>
      <c r="Q6" s="28" t="s">
        <v>25</v>
      </c>
      <c r="R6" s="34" t="s">
        <v>49</v>
      </c>
      <c r="S6" s="35" t="s">
        <v>56</v>
      </c>
      <c r="T6" s="31" t="s">
        <v>65</v>
      </c>
      <c r="U6" s="31" t="s">
        <v>70</v>
      </c>
      <c r="V6" s="31"/>
      <c r="W6" s="31" t="s">
        <v>74</v>
      </c>
      <c r="X6" s="31" t="s">
        <v>90</v>
      </c>
      <c r="Y6" s="31" t="s">
        <v>92</v>
      </c>
      <c r="Z6" s="32"/>
      <c r="AA6" s="32" t="s">
        <v>79</v>
      </c>
      <c r="AB6" s="31"/>
      <c r="AC6" s="31" t="s">
        <v>84</v>
      </c>
      <c r="AD6" s="31" t="s">
        <v>94</v>
      </c>
      <c r="AE6" s="31" t="s">
        <v>97</v>
      </c>
      <c r="AF6" s="31" t="s">
        <v>101</v>
      </c>
      <c r="AG6" s="31" t="s">
        <v>103</v>
      </c>
      <c r="AH6" s="31" t="s">
        <v>78</v>
      </c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8" t="s">
        <v>113</v>
      </c>
    </row>
    <row r="7" spans="1:51" x14ac:dyDescent="0.2">
      <c r="A7" s="7">
        <v>4</v>
      </c>
      <c r="B7" s="14">
        <v>0.375</v>
      </c>
      <c r="C7" s="6">
        <v>5</v>
      </c>
      <c r="D7" s="6">
        <v>66</v>
      </c>
      <c r="E7" s="6">
        <v>2</v>
      </c>
      <c r="F7" s="6">
        <v>17</v>
      </c>
      <c r="G7" s="7">
        <f t="shared" si="3"/>
        <v>7</v>
      </c>
      <c r="H7" s="7">
        <f t="shared" si="4"/>
        <v>83</v>
      </c>
      <c r="I7" s="7">
        <f t="shared" si="5"/>
        <v>153</v>
      </c>
      <c r="J7" s="6">
        <v>1</v>
      </c>
      <c r="K7" s="6">
        <v>0</v>
      </c>
      <c r="L7" s="6">
        <v>3</v>
      </c>
      <c r="M7" s="18"/>
      <c r="N7" s="4"/>
      <c r="P7" s="27" t="s">
        <v>39</v>
      </c>
      <c r="Q7" s="28" t="s">
        <v>25</v>
      </c>
      <c r="R7" s="34" t="s">
        <v>50</v>
      </c>
      <c r="S7" s="35" t="s">
        <v>57</v>
      </c>
      <c r="T7" s="31" t="s">
        <v>66</v>
      </c>
      <c r="U7" s="31" t="s">
        <v>71</v>
      </c>
      <c r="V7" s="31"/>
      <c r="W7" s="31" t="s">
        <v>75</v>
      </c>
      <c r="X7" s="31" t="s">
        <v>91</v>
      </c>
      <c r="Y7" s="31" t="s">
        <v>93</v>
      </c>
      <c r="Z7" s="32"/>
      <c r="AA7" s="32" t="s">
        <v>80</v>
      </c>
      <c r="AB7" s="31"/>
      <c r="AC7" s="31" t="s">
        <v>85</v>
      </c>
      <c r="AD7" s="31" t="s">
        <v>85</v>
      </c>
      <c r="AE7" s="31" t="s">
        <v>98</v>
      </c>
      <c r="AF7" s="31" t="s">
        <v>88</v>
      </c>
      <c r="AG7" s="31" t="s">
        <v>104</v>
      </c>
      <c r="AH7" s="31" t="s">
        <v>78</v>
      </c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8" t="s">
        <v>114</v>
      </c>
    </row>
    <row r="8" spans="1:51" x14ac:dyDescent="0.2">
      <c r="A8" s="7">
        <v>5</v>
      </c>
      <c r="B8" s="14">
        <v>0.4861111111111111</v>
      </c>
      <c r="C8" s="6">
        <v>5</v>
      </c>
      <c r="D8" s="6">
        <v>73</v>
      </c>
      <c r="E8" s="6">
        <v>1</v>
      </c>
      <c r="F8" s="6">
        <v>7</v>
      </c>
      <c r="G8" s="7">
        <f t="shared" si="3"/>
        <v>6</v>
      </c>
      <c r="H8" s="7">
        <f t="shared" si="4"/>
        <v>80</v>
      </c>
      <c r="I8" s="7">
        <f t="shared" si="5"/>
        <v>140</v>
      </c>
      <c r="J8" s="6">
        <v>0</v>
      </c>
      <c r="K8" s="6">
        <v>0</v>
      </c>
      <c r="L8" s="6">
        <v>3</v>
      </c>
      <c r="M8" s="18"/>
      <c r="N8" s="4"/>
      <c r="P8" s="27" t="s">
        <v>40</v>
      </c>
      <c r="Q8" s="28" t="s">
        <v>25</v>
      </c>
      <c r="R8" s="34">
        <v>20</v>
      </c>
      <c r="S8" s="35">
        <v>60</v>
      </c>
      <c r="T8" s="31"/>
      <c r="U8" s="31"/>
      <c r="V8" s="31"/>
      <c r="W8" s="31"/>
      <c r="X8" s="31"/>
      <c r="Y8" s="31"/>
      <c r="Z8" s="31"/>
      <c r="AA8" s="31" t="s">
        <v>81</v>
      </c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8" t="s">
        <v>115</v>
      </c>
    </row>
    <row r="9" spans="1:51" x14ac:dyDescent="0.2">
      <c r="A9" s="7">
        <v>6</v>
      </c>
      <c r="B9" s="13">
        <v>0.66666666666666663</v>
      </c>
      <c r="C9" s="6">
        <v>3</v>
      </c>
      <c r="D9" s="6">
        <v>59</v>
      </c>
      <c r="E9" s="6">
        <v>2</v>
      </c>
      <c r="F9" s="6">
        <v>10</v>
      </c>
      <c r="G9" s="7">
        <f t="shared" si="3"/>
        <v>5</v>
      </c>
      <c r="H9" s="7">
        <f t="shared" si="4"/>
        <v>69</v>
      </c>
      <c r="I9" s="7">
        <f t="shared" si="5"/>
        <v>119</v>
      </c>
      <c r="J9" s="7">
        <v>0</v>
      </c>
      <c r="K9" s="7">
        <v>0</v>
      </c>
      <c r="L9" s="7">
        <v>2</v>
      </c>
      <c r="M9" s="18"/>
      <c r="N9" s="4"/>
      <c r="P9" s="27" t="s">
        <v>41</v>
      </c>
      <c r="Q9" s="28" t="s">
        <v>25</v>
      </c>
      <c r="R9" s="34" t="s">
        <v>51</v>
      </c>
      <c r="S9" s="35" t="s">
        <v>58</v>
      </c>
      <c r="T9" s="31"/>
      <c r="U9" s="31"/>
      <c r="V9" s="31"/>
      <c r="W9" s="31"/>
      <c r="X9" s="31"/>
      <c r="Y9" s="31"/>
      <c r="Z9" s="31"/>
      <c r="AA9" s="31" t="s">
        <v>82</v>
      </c>
      <c r="AB9" s="31"/>
      <c r="AC9" s="31" t="s">
        <v>86</v>
      </c>
      <c r="AD9" s="32" t="s">
        <v>95</v>
      </c>
      <c r="AE9" s="31" t="s">
        <v>99</v>
      </c>
      <c r="AF9" s="31" t="s">
        <v>102</v>
      </c>
      <c r="AG9" s="31" t="s">
        <v>105</v>
      </c>
      <c r="AH9" s="31" t="s">
        <v>107</v>
      </c>
      <c r="AI9" s="31" t="s">
        <v>108</v>
      </c>
      <c r="AJ9" s="31" t="s">
        <v>78</v>
      </c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8" t="s">
        <v>112</v>
      </c>
    </row>
    <row r="10" spans="1:51" x14ac:dyDescent="0.2">
      <c r="A10" s="7">
        <v>7</v>
      </c>
      <c r="B10" s="14"/>
      <c r="C10" s="6"/>
      <c r="D10" s="6"/>
      <c r="E10" s="6"/>
      <c r="F10" s="6"/>
      <c r="G10" s="7"/>
      <c r="H10" s="7"/>
      <c r="I10" s="7"/>
      <c r="J10" s="6"/>
      <c r="K10" s="6"/>
      <c r="L10" s="6"/>
      <c r="M10" s="19" t="s">
        <v>19</v>
      </c>
      <c r="N10" s="4"/>
      <c r="P10" s="27" t="s">
        <v>42</v>
      </c>
      <c r="Q10" s="28" t="s">
        <v>25</v>
      </c>
      <c r="R10" s="34" t="s">
        <v>52</v>
      </c>
      <c r="S10" s="35" t="s">
        <v>59</v>
      </c>
      <c r="T10" s="31"/>
      <c r="U10" s="31"/>
      <c r="V10" s="31"/>
      <c r="W10" s="31"/>
      <c r="X10" s="31"/>
      <c r="Y10" s="31"/>
      <c r="Z10" s="31"/>
      <c r="AA10" s="31"/>
      <c r="AB10" s="31"/>
      <c r="AC10" s="31" t="s">
        <v>87</v>
      </c>
      <c r="AD10" s="31" t="s">
        <v>96</v>
      </c>
      <c r="AE10" s="32" t="s">
        <v>100</v>
      </c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8" t="s">
        <v>116</v>
      </c>
    </row>
    <row r="11" spans="1:51" x14ac:dyDescent="0.2">
      <c r="A11" s="7">
        <v>8</v>
      </c>
      <c r="B11" s="13">
        <v>0.35416666666666669</v>
      </c>
      <c r="C11" s="6">
        <v>5</v>
      </c>
      <c r="D11" s="6">
        <v>51</v>
      </c>
      <c r="E11" s="6">
        <v>1</v>
      </c>
      <c r="F11" s="6">
        <v>3</v>
      </c>
      <c r="G11" s="7">
        <f t="shared" ref="G11:G25" si="6">C11+E11</f>
        <v>6</v>
      </c>
      <c r="H11" s="7">
        <f t="shared" ref="H11:H25" si="7">D11+F11</f>
        <v>54</v>
      </c>
      <c r="I11" s="7">
        <f t="shared" ref="I11:I25" si="8">G11*10+H11</f>
        <v>114</v>
      </c>
      <c r="J11" s="7">
        <v>0</v>
      </c>
      <c r="K11" s="7">
        <v>0</v>
      </c>
      <c r="L11" s="7">
        <v>1</v>
      </c>
      <c r="M11" s="19"/>
      <c r="N11" s="4"/>
      <c r="P11" s="27" t="s">
        <v>43</v>
      </c>
      <c r="Q11" s="28" t="s">
        <v>25</v>
      </c>
      <c r="R11" s="34">
        <v>28</v>
      </c>
      <c r="S11" s="35">
        <v>351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 t="s">
        <v>71</v>
      </c>
      <c r="AH11" s="31" t="s">
        <v>108</v>
      </c>
      <c r="AI11" s="31" t="s">
        <v>109</v>
      </c>
      <c r="AJ11" s="31"/>
      <c r="AK11" s="31" t="s">
        <v>71</v>
      </c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8" t="s">
        <v>117</v>
      </c>
    </row>
    <row r="12" spans="1:51" x14ac:dyDescent="0.2">
      <c r="A12" s="7">
        <v>9</v>
      </c>
      <c r="B12" s="13"/>
      <c r="C12" s="6"/>
      <c r="D12" s="6"/>
      <c r="E12" s="6"/>
      <c r="F12" s="6"/>
      <c r="G12" s="7"/>
      <c r="H12" s="7"/>
      <c r="I12" s="7"/>
      <c r="J12" s="7"/>
      <c r="K12" s="7"/>
      <c r="L12" s="7"/>
      <c r="M12" s="19" t="s">
        <v>19</v>
      </c>
      <c r="N12" s="4"/>
      <c r="P12" s="27" t="s">
        <v>44</v>
      </c>
      <c r="Q12" s="28" t="s">
        <v>25</v>
      </c>
      <c r="R12" s="34" t="s">
        <v>53</v>
      </c>
      <c r="S12" s="35" t="s">
        <v>60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 t="s">
        <v>66</v>
      </c>
      <c r="AG12" s="31" t="s">
        <v>106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8" t="s">
        <v>117</v>
      </c>
    </row>
    <row r="13" spans="1:51" x14ac:dyDescent="0.2">
      <c r="A13" s="7">
        <v>10</v>
      </c>
      <c r="B13" s="14">
        <v>0.44444444444444442</v>
      </c>
      <c r="C13" s="6">
        <v>4</v>
      </c>
      <c r="D13" s="6">
        <v>67</v>
      </c>
      <c r="E13" s="6">
        <v>0</v>
      </c>
      <c r="F13" s="6">
        <v>0</v>
      </c>
      <c r="G13" s="7">
        <f t="shared" si="6"/>
        <v>4</v>
      </c>
      <c r="H13" s="7">
        <f t="shared" si="7"/>
        <v>67</v>
      </c>
      <c r="I13" s="7">
        <f t="shared" si="8"/>
        <v>107</v>
      </c>
      <c r="J13" s="7">
        <v>0</v>
      </c>
      <c r="K13" s="7">
        <v>0</v>
      </c>
      <c r="L13" s="6">
        <v>2</v>
      </c>
      <c r="M13" s="19"/>
      <c r="N13" s="4"/>
      <c r="P13" s="27" t="s">
        <v>45</v>
      </c>
      <c r="Q13" s="28" t="s">
        <v>25</v>
      </c>
      <c r="R13" s="34" t="s">
        <v>47</v>
      </c>
      <c r="S13" s="35" t="s">
        <v>61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109</v>
      </c>
      <c r="AI13" s="31" t="s">
        <v>110</v>
      </c>
      <c r="AJ13" s="31"/>
      <c r="AK13" s="31" t="s">
        <v>71</v>
      </c>
      <c r="AL13" s="31"/>
      <c r="AM13" s="31" t="s">
        <v>71</v>
      </c>
      <c r="AN13" s="31" t="s">
        <v>78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8" t="s">
        <v>117</v>
      </c>
    </row>
    <row r="14" spans="1:51" x14ac:dyDescent="0.2">
      <c r="A14" s="7">
        <v>11</v>
      </c>
      <c r="B14" s="13">
        <v>0.31944444444444448</v>
      </c>
      <c r="C14" s="6">
        <v>4</v>
      </c>
      <c r="D14" s="6">
        <v>52</v>
      </c>
      <c r="E14" s="6">
        <v>0</v>
      </c>
      <c r="F14" s="6">
        <v>0</v>
      </c>
      <c r="G14" s="7">
        <f t="shared" si="6"/>
        <v>4</v>
      </c>
      <c r="H14" s="7">
        <f t="shared" si="7"/>
        <v>52</v>
      </c>
      <c r="I14" s="7">
        <f t="shared" si="8"/>
        <v>92</v>
      </c>
      <c r="J14" s="7">
        <v>0</v>
      </c>
      <c r="K14" s="7">
        <v>0</v>
      </c>
      <c r="L14" s="7">
        <v>2</v>
      </c>
      <c r="M14" s="18"/>
      <c r="N14" s="4"/>
      <c r="P14" s="27" t="s">
        <v>157</v>
      </c>
      <c r="Q14" s="28" t="s">
        <v>25</v>
      </c>
      <c r="R14" s="34" t="s">
        <v>209</v>
      </c>
      <c r="S14" s="35" t="s">
        <v>210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 t="s">
        <v>162</v>
      </c>
      <c r="AR14" s="31" t="s">
        <v>163</v>
      </c>
      <c r="AS14" s="31" t="s">
        <v>164</v>
      </c>
      <c r="AT14" s="31" t="s">
        <v>165</v>
      </c>
      <c r="AU14" s="31" t="s">
        <v>166</v>
      </c>
      <c r="AV14" s="31" t="s">
        <v>167</v>
      </c>
      <c r="AW14" s="31" t="s">
        <v>168</v>
      </c>
      <c r="AX14" s="32" t="s">
        <v>169</v>
      </c>
      <c r="AY14" s="8" t="s">
        <v>211</v>
      </c>
    </row>
    <row r="15" spans="1:51" x14ac:dyDescent="0.2">
      <c r="A15" s="7">
        <v>12</v>
      </c>
      <c r="B15" s="13">
        <v>0.34027777777777773</v>
      </c>
      <c r="C15" s="6">
        <v>4</v>
      </c>
      <c r="D15" s="6">
        <v>43</v>
      </c>
      <c r="E15" s="6">
        <v>0</v>
      </c>
      <c r="F15" s="6">
        <v>0</v>
      </c>
      <c r="G15" s="7">
        <f t="shared" si="6"/>
        <v>4</v>
      </c>
      <c r="H15" s="7">
        <f t="shared" si="7"/>
        <v>43</v>
      </c>
      <c r="I15" s="7">
        <f t="shared" si="8"/>
        <v>83</v>
      </c>
      <c r="J15" s="7">
        <v>1</v>
      </c>
      <c r="K15" s="7">
        <v>1</v>
      </c>
      <c r="L15" s="7">
        <v>3</v>
      </c>
      <c r="M15" s="18"/>
      <c r="N15" s="4"/>
      <c r="P15" s="27" t="s">
        <v>158</v>
      </c>
      <c r="Q15" s="28" t="s">
        <v>25</v>
      </c>
      <c r="R15" s="34">
        <v>20</v>
      </c>
      <c r="S15" s="35">
        <v>161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 t="s">
        <v>170</v>
      </c>
      <c r="AT15" s="31"/>
      <c r="AU15" s="31"/>
      <c r="AV15" s="31"/>
      <c r="AW15" s="31"/>
      <c r="AX15" s="31"/>
      <c r="AY15" s="8" t="s">
        <v>171</v>
      </c>
    </row>
    <row r="16" spans="1:51" x14ac:dyDescent="0.2">
      <c r="A16" s="7">
        <v>13</v>
      </c>
      <c r="B16" s="13">
        <v>0.41666666666666669</v>
      </c>
      <c r="C16" s="6">
        <v>3</v>
      </c>
      <c r="D16" s="6">
        <v>8</v>
      </c>
      <c r="E16" s="6">
        <v>0</v>
      </c>
      <c r="F16" s="6">
        <v>0</v>
      </c>
      <c r="G16" s="7">
        <f t="shared" si="6"/>
        <v>3</v>
      </c>
      <c r="H16" s="7">
        <f t="shared" si="7"/>
        <v>8</v>
      </c>
      <c r="I16" s="7">
        <f t="shared" si="8"/>
        <v>38</v>
      </c>
      <c r="J16" s="7">
        <v>0</v>
      </c>
      <c r="K16" s="7">
        <v>0</v>
      </c>
      <c r="L16" s="7">
        <v>1</v>
      </c>
      <c r="M16" s="18"/>
      <c r="N16" s="4"/>
      <c r="P16" s="27" t="s">
        <v>159</v>
      </c>
      <c r="Q16" s="28" t="s">
        <v>25</v>
      </c>
      <c r="R16" s="34" t="s">
        <v>28</v>
      </c>
      <c r="S16" s="35" t="s">
        <v>28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 t="s">
        <v>162</v>
      </c>
      <c r="AS16" s="31" t="s">
        <v>172</v>
      </c>
      <c r="AT16" s="31" t="s">
        <v>173</v>
      </c>
      <c r="AU16" s="31" t="s">
        <v>174</v>
      </c>
      <c r="AV16" s="31" t="s">
        <v>175</v>
      </c>
      <c r="AW16" s="31" t="s">
        <v>176</v>
      </c>
      <c r="AX16" s="31"/>
      <c r="AY16" s="8" t="s">
        <v>28</v>
      </c>
    </row>
    <row r="17" spans="1:51" x14ac:dyDescent="0.2">
      <c r="A17" s="7">
        <v>14</v>
      </c>
      <c r="B17" s="13">
        <v>0.34027777777777773</v>
      </c>
      <c r="C17" s="6">
        <v>5</v>
      </c>
      <c r="D17" s="6">
        <v>19</v>
      </c>
      <c r="E17" s="6">
        <v>1</v>
      </c>
      <c r="F17" s="6">
        <v>1</v>
      </c>
      <c r="G17" s="7">
        <f t="shared" si="6"/>
        <v>6</v>
      </c>
      <c r="H17" s="7">
        <f t="shared" si="7"/>
        <v>20</v>
      </c>
      <c r="I17" s="7">
        <f t="shared" si="8"/>
        <v>80</v>
      </c>
      <c r="J17" s="7">
        <v>2</v>
      </c>
      <c r="K17" s="7">
        <v>1</v>
      </c>
      <c r="L17" s="7">
        <v>4</v>
      </c>
      <c r="M17" s="18"/>
      <c r="N17" s="4"/>
      <c r="P17" s="27" t="s">
        <v>160</v>
      </c>
      <c r="Q17" s="28" t="s">
        <v>25</v>
      </c>
      <c r="R17" s="34">
        <v>11</v>
      </c>
      <c r="S17" s="35">
        <v>115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 t="s">
        <v>177</v>
      </c>
      <c r="AV17" s="31" t="s">
        <v>178</v>
      </c>
      <c r="AW17" s="31"/>
      <c r="AX17" s="31"/>
      <c r="AY17" s="8" t="s">
        <v>208</v>
      </c>
    </row>
    <row r="18" spans="1:51" x14ac:dyDescent="0.2">
      <c r="A18" s="7">
        <v>15</v>
      </c>
      <c r="B18" s="13">
        <v>0.34722222222222227</v>
      </c>
      <c r="C18" s="6">
        <v>3</v>
      </c>
      <c r="D18" s="6">
        <v>11</v>
      </c>
      <c r="E18" s="6">
        <v>0</v>
      </c>
      <c r="F18" s="6">
        <v>0</v>
      </c>
      <c r="G18" s="7">
        <f t="shared" si="6"/>
        <v>3</v>
      </c>
      <c r="H18" s="7">
        <f t="shared" si="7"/>
        <v>11</v>
      </c>
      <c r="I18" s="7">
        <f t="shared" si="8"/>
        <v>41</v>
      </c>
      <c r="J18" s="7">
        <v>0</v>
      </c>
      <c r="K18" s="7">
        <v>2</v>
      </c>
      <c r="L18" s="7">
        <v>3</v>
      </c>
      <c r="M18" s="18"/>
      <c r="N18" s="4"/>
      <c r="P18" s="27" t="s">
        <v>161</v>
      </c>
      <c r="Q18" s="28" t="s">
        <v>25</v>
      </c>
      <c r="R18" s="34" t="s">
        <v>28</v>
      </c>
      <c r="S18" s="35" t="s">
        <v>28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 t="s">
        <v>162</v>
      </c>
      <c r="AV18" s="31" t="s">
        <v>179</v>
      </c>
      <c r="AW18" s="31" t="s">
        <v>180</v>
      </c>
      <c r="AX18" s="31" t="s">
        <v>181</v>
      </c>
      <c r="AY18" s="8" t="s">
        <v>28</v>
      </c>
    </row>
    <row r="19" spans="1:51" x14ac:dyDescent="0.2">
      <c r="A19" s="7">
        <v>16</v>
      </c>
      <c r="B19" s="13">
        <v>0.3125</v>
      </c>
      <c r="C19" s="6">
        <v>3</v>
      </c>
      <c r="D19" s="6">
        <v>10</v>
      </c>
      <c r="E19" s="6">
        <v>1</v>
      </c>
      <c r="F19" s="6">
        <v>10</v>
      </c>
      <c r="G19" s="7">
        <f t="shared" si="6"/>
        <v>4</v>
      </c>
      <c r="H19" s="7">
        <f t="shared" si="7"/>
        <v>20</v>
      </c>
      <c r="I19" s="7">
        <f t="shared" si="8"/>
        <v>60</v>
      </c>
      <c r="J19" s="7">
        <v>0</v>
      </c>
      <c r="K19" s="7">
        <v>2</v>
      </c>
      <c r="L19" s="7">
        <v>4</v>
      </c>
      <c r="M19" s="18"/>
      <c r="N19" s="4"/>
      <c r="P19" s="27"/>
      <c r="Q19" s="28"/>
      <c r="R19" s="34"/>
      <c r="S19" s="35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8"/>
    </row>
    <row r="20" spans="1:51" x14ac:dyDescent="0.2">
      <c r="A20" s="7">
        <v>17</v>
      </c>
      <c r="B20" s="13"/>
      <c r="C20" s="6"/>
      <c r="D20" s="6"/>
      <c r="E20" s="6"/>
      <c r="F20" s="6"/>
      <c r="G20" s="7"/>
      <c r="H20" s="7"/>
      <c r="I20" s="7"/>
      <c r="J20" s="7"/>
      <c r="K20" s="6"/>
      <c r="L20" s="6"/>
      <c r="M20" s="19" t="s">
        <v>19</v>
      </c>
      <c r="N20" s="4"/>
      <c r="P20" s="27" t="s">
        <v>118</v>
      </c>
      <c r="Q20" s="28"/>
      <c r="R20" s="37" t="s">
        <v>46</v>
      </c>
      <c r="S20" s="37" t="s">
        <v>46</v>
      </c>
      <c r="T20" s="31" t="s">
        <v>134</v>
      </c>
      <c r="U20" s="31" t="s">
        <v>135</v>
      </c>
      <c r="V20" s="31" t="s">
        <v>78</v>
      </c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8" t="s">
        <v>46</v>
      </c>
    </row>
    <row r="21" spans="1:51" x14ac:dyDescent="0.2">
      <c r="A21" s="7">
        <v>18</v>
      </c>
      <c r="B21" s="14">
        <v>0.375</v>
      </c>
      <c r="C21" s="6">
        <v>2</v>
      </c>
      <c r="D21" s="6">
        <v>2</v>
      </c>
      <c r="E21" s="6">
        <v>2</v>
      </c>
      <c r="F21" s="6">
        <v>13</v>
      </c>
      <c r="G21" s="7">
        <f t="shared" si="6"/>
        <v>4</v>
      </c>
      <c r="H21" s="7">
        <f t="shared" si="7"/>
        <v>15</v>
      </c>
      <c r="I21" s="7">
        <f t="shared" si="8"/>
        <v>55</v>
      </c>
      <c r="J21" s="7">
        <v>0</v>
      </c>
      <c r="K21" s="7">
        <v>1</v>
      </c>
      <c r="L21" s="7">
        <v>3</v>
      </c>
      <c r="M21" s="6"/>
      <c r="N21" s="4"/>
      <c r="P21" s="27" t="s">
        <v>119</v>
      </c>
      <c r="Q21" s="28" t="s">
        <v>26</v>
      </c>
      <c r="R21" s="34" t="s">
        <v>128</v>
      </c>
      <c r="S21" s="34" t="s">
        <v>130</v>
      </c>
      <c r="T21" s="31" t="s">
        <v>133</v>
      </c>
      <c r="U21" s="31" t="s">
        <v>136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8" t="s">
        <v>152</v>
      </c>
    </row>
    <row r="22" spans="1:51" x14ac:dyDescent="0.2">
      <c r="A22" s="7">
        <v>19</v>
      </c>
      <c r="B22" s="13">
        <v>0.3263888888888889</v>
      </c>
      <c r="C22" s="6">
        <v>0</v>
      </c>
      <c r="D22" s="6">
        <v>0</v>
      </c>
      <c r="E22" s="6">
        <v>2</v>
      </c>
      <c r="F22" s="6">
        <v>11</v>
      </c>
      <c r="G22" s="7">
        <f t="shared" si="6"/>
        <v>2</v>
      </c>
      <c r="H22" s="7">
        <f t="shared" si="7"/>
        <v>11</v>
      </c>
      <c r="I22" s="7">
        <f t="shared" si="8"/>
        <v>31</v>
      </c>
      <c r="J22" s="7">
        <v>0</v>
      </c>
      <c r="K22" s="7">
        <v>1</v>
      </c>
      <c r="L22" s="7">
        <v>3</v>
      </c>
      <c r="M22" s="19"/>
      <c r="N22" s="4"/>
      <c r="P22" s="27" t="s">
        <v>120</v>
      </c>
      <c r="Q22" s="28" t="s">
        <v>26</v>
      </c>
      <c r="R22" s="34" t="s">
        <v>129</v>
      </c>
      <c r="S22" s="35" t="s">
        <v>131</v>
      </c>
      <c r="T22" s="31"/>
      <c r="U22" s="31"/>
      <c r="V22" s="31"/>
      <c r="W22" s="32" t="s">
        <v>137</v>
      </c>
      <c r="X22" s="31" t="s">
        <v>139</v>
      </c>
      <c r="Y22" s="31" t="s">
        <v>140</v>
      </c>
      <c r="Z22" s="31"/>
      <c r="AA22" s="31" t="s">
        <v>133</v>
      </c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8" t="s">
        <v>153</v>
      </c>
    </row>
    <row r="23" spans="1:51" x14ac:dyDescent="0.2">
      <c r="A23" s="7">
        <v>20</v>
      </c>
      <c r="B23" s="13">
        <v>0.33333333333333331</v>
      </c>
      <c r="C23" s="6">
        <v>1</v>
      </c>
      <c r="D23" s="6">
        <v>1</v>
      </c>
      <c r="E23" s="6">
        <v>3</v>
      </c>
      <c r="F23" s="6">
        <v>19</v>
      </c>
      <c r="G23" s="7">
        <f t="shared" si="6"/>
        <v>4</v>
      </c>
      <c r="H23" s="7">
        <f t="shared" si="7"/>
        <v>20</v>
      </c>
      <c r="I23" s="7">
        <f t="shared" si="8"/>
        <v>60</v>
      </c>
      <c r="J23" s="7">
        <v>2</v>
      </c>
      <c r="K23" s="7">
        <v>2</v>
      </c>
      <c r="L23" s="7">
        <v>4</v>
      </c>
      <c r="M23" s="18"/>
      <c r="N23" s="4"/>
      <c r="P23" s="27" t="s">
        <v>121</v>
      </c>
      <c r="Q23" s="28" t="s">
        <v>26</v>
      </c>
      <c r="R23" s="34">
        <v>12</v>
      </c>
      <c r="S23" s="35">
        <v>81</v>
      </c>
      <c r="T23" s="31"/>
      <c r="U23" s="31"/>
      <c r="V23" s="31"/>
      <c r="W23" s="31" t="s">
        <v>138</v>
      </c>
      <c r="X23" s="31"/>
      <c r="Y23" s="31" t="s">
        <v>141</v>
      </c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8" t="s">
        <v>154</v>
      </c>
    </row>
    <row r="24" spans="1:51" x14ac:dyDescent="0.2">
      <c r="A24" s="7">
        <v>21</v>
      </c>
      <c r="B24" s="14">
        <v>0.35416666666666669</v>
      </c>
      <c r="C24" s="6">
        <v>0</v>
      </c>
      <c r="D24" s="6">
        <v>0</v>
      </c>
      <c r="E24" s="6">
        <v>3</v>
      </c>
      <c r="F24" s="6">
        <v>14</v>
      </c>
      <c r="G24" s="7">
        <f t="shared" si="6"/>
        <v>3</v>
      </c>
      <c r="H24" s="7">
        <f t="shared" si="7"/>
        <v>14</v>
      </c>
      <c r="I24" s="7">
        <f t="shared" si="8"/>
        <v>44</v>
      </c>
      <c r="J24" s="7">
        <v>1</v>
      </c>
      <c r="K24" s="6">
        <v>2</v>
      </c>
      <c r="L24" s="6">
        <v>3</v>
      </c>
      <c r="M24" s="6"/>
      <c r="N24" s="4"/>
      <c r="P24" s="27" t="s">
        <v>122</v>
      </c>
      <c r="Q24" s="28" t="s">
        <v>26</v>
      </c>
      <c r="R24" s="34">
        <v>24</v>
      </c>
      <c r="S24" s="35">
        <v>274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 t="s">
        <v>66</v>
      </c>
      <c r="AG24" s="31" t="s">
        <v>142</v>
      </c>
      <c r="AH24" s="31"/>
      <c r="AI24" s="31"/>
      <c r="AJ24" s="31"/>
      <c r="AK24" s="31" t="s">
        <v>144</v>
      </c>
      <c r="AL24" s="32" t="s">
        <v>145</v>
      </c>
      <c r="AM24" s="31"/>
      <c r="AN24" s="31" t="s">
        <v>146</v>
      </c>
      <c r="AO24" s="31" t="s">
        <v>141</v>
      </c>
      <c r="AP24" s="31" t="s">
        <v>147</v>
      </c>
      <c r="AQ24" s="31" t="s">
        <v>182</v>
      </c>
      <c r="AR24" s="31"/>
      <c r="AS24" s="31"/>
      <c r="AT24" s="31"/>
      <c r="AU24" s="31"/>
      <c r="AV24" s="31"/>
      <c r="AW24" s="31"/>
      <c r="AX24" s="31"/>
      <c r="AY24" s="8" t="s">
        <v>111</v>
      </c>
    </row>
    <row r="25" spans="1:51" x14ac:dyDescent="0.2">
      <c r="A25" s="7">
        <v>22</v>
      </c>
      <c r="B25" s="14">
        <v>0.375</v>
      </c>
      <c r="C25" s="6">
        <v>0</v>
      </c>
      <c r="D25" s="6">
        <v>0</v>
      </c>
      <c r="E25" s="6">
        <v>3</v>
      </c>
      <c r="F25" s="6">
        <v>21</v>
      </c>
      <c r="G25" s="7">
        <f t="shared" si="6"/>
        <v>3</v>
      </c>
      <c r="H25" s="7">
        <f t="shared" si="7"/>
        <v>21</v>
      </c>
      <c r="I25" s="7">
        <f t="shared" si="8"/>
        <v>51</v>
      </c>
      <c r="J25" s="7">
        <v>0</v>
      </c>
      <c r="K25" s="7">
        <v>1</v>
      </c>
      <c r="L25" s="6">
        <v>2</v>
      </c>
      <c r="M25" s="19"/>
      <c r="N25" s="4"/>
      <c r="P25" s="27" t="s">
        <v>123</v>
      </c>
      <c r="Q25" s="28" t="s">
        <v>26</v>
      </c>
      <c r="R25" s="34">
        <v>31</v>
      </c>
      <c r="S25" s="35" t="s">
        <v>132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 t="s">
        <v>143</v>
      </c>
      <c r="AJ25" s="31"/>
      <c r="AK25" s="31" t="s">
        <v>148</v>
      </c>
      <c r="AL25" s="31" t="s">
        <v>185</v>
      </c>
      <c r="AM25" s="31" t="s">
        <v>186</v>
      </c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8" t="s">
        <v>155</v>
      </c>
    </row>
    <row r="26" spans="1:51" x14ac:dyDescent="0.2">
      <c r="A26" s="7">
        <v>23</v>
      </c>
      <c r="B26" s="13">
        <v>0.36805555555555558</v>
      </c>
      <c r="C26" s="6">
        <v>0</v>
      </c>
      <c r="D26" s="6">
        <v>0</v>
      </c>
      <c r="E26" s="6">
        <v>4</v>
      </c>
      <c r="F26" s="6">
        <v>10</v>
      </c>
      <c r="G26" s="7">
        <f t="shared" si="3"/>
        <v>4</v>
      </c>
      <c r="H26" s="7">
        <f t="shared" si="4"/>
        <v>10</v>
      </c>
      <c r="I26" s="7">
        <f t="shared" si="5"/>
        <v>50</v>
      </c>
      <c r="J26" s="7">
        <v>0</v>
      </c>
      <c r="K26" s="7">
        <v>2</v>
      </c>
      <c r="L26" s="7">
        <v>3</v>
      </c>
      <c r="M26" s="18"/>
      <c r="N26" s="4"/>
      <c r="P26" s="27" t="s">
        <v>124</v>
      </c>
      <c r="Q26" s="28" t="s">
        <v>26</v>
      </c>
      <c r="R26" s="34" t="s">
        <v>204</v>
      </c>
      <c r="S26" s="35" t="s">
        <v>205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 t="s">
        <v>29</v>
      </c>
      <c r="AN26" s="32" t="s">
        <v>30</v>
      </c>
      <c r="AO26" s="31" t="s">
        <v>34</v>
      </c>
      <c r="AP26" s="31" t="s">
        <v>149</v>
      </c>
      <c r="AQ26" s="31" t="s">
        <v>150</v>
      </c>
      <c r="AR26" s="31" t="s">
        <v>183</v>
      </c>
      <c r="AS26" s="31" t="s">
        <v>184</v>
      </c>
      <c r="AT26" s="31" t="s">
        <v>187</v>
      </c>
      <c r="AU26" s="31" t="s">
        <v>182</v>
      </c>
      <c r="AV26" s="31"/>
      <c r="AW26" s="31"/>
      <c r="AX26" s="31"/>
      <c r="AY26" s="8" t="s">
        <v>198</v>
      </c>
    </row>
    <row r="27" spans="1:51" x14ac:dyDescent="0.2">
      <c r="A27" s="7">
        <v>24</v>
      </c>
      <c r="B27" s="14">
        <v>0.3125</v>
      </c>
      <c r="C27" s="6">
        <v>0</v>
      </c>
      <c r="D27" s="6">
        <v>0</v>
      </c>
      <c r="E27" s="6">
        <v>2</v>
      </c>
      <c r="F27" s="6">
        <v>17</v>
      </c>
      <c r="G27" s="7">
        <f t="shared" si="3"/>
        <v>2</v>
      </c>
      <c r="H27" s="7">
        <f t="shared" si="4"/>
        <v>17</v>
      </c>
      <c r="I27" s="7">
        <f t="shared" si="5"/>
        <v>37</v>
      </c>
      <c r="J27" s="6">
        <v>0</v>
      </c>
      <c r="K27" s="6">
        <v>2</v>
      </c>
      <c r="L27" s="6">
        <v>4</v>
      </c>
      <c r="M27" s="6"/>
      <c r="N27" s="4"/>
      <c r="P27" s="27" t="s">
        <v>125</v>
      </c>
      <c r="Q27" s="28" t="s">
        <v>26</v>
      </c>
      <c r="R27" s="34">
        <v>25</v>
      </c>
      <c r="S27" s="35">
        <v>211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 t="s">
        <v>24</v>
      </c>
      <c r="AN27" s="31" t="s">
        <v>32</v>
      </c>
      <c r="AO27" s="31" t="s">
        <v>151</v>
      </c>
      <c r="AP27" s="31" t="s">
        <v>24</v>
      </c>
      <c r="AQ27" s="31" t="s">
        <v>182</v>
      </c>
      <c r="AR27" s="31"/>
      <c r="AS27" s="31"/>
      <c r="AT27" s="31"/>
      <c r="AU27" s="31"/>
      <c r="AV27" s="31"/>
      <c r="AW27" s="31"/>
      <c r="AX27" s="31"/>
      <c r="AY27" s="8" t="s">
        <v>115</v>
      </c>
    </row>
    <row r="28" spans="1:51" x14ac:dyDescent="0.2">
      <c r="A28" s="7">
        <v>25</v>
      </c>
      <c r="B28" s="13">
        <v>0.63888888888888895</v>
      </c>
      <c r="C28" s="6">
        <v>1</v>
      </c>
      <c r="D28" s="6">
        <v>3</v>
      </c>
      <c r="E28" s="6">
        <v>3</v>
      </c>
      <c r="F28" s="6">
        <v>17</v>
      </c>
      <c r="G28" s="7">
        <f t="shared" ref="G28" si="9">C28+E28</f>
        <v>4</v>
      </c>
      <c r="H28" s="7">
        <f t="shared" ref="H28" si="10">D28+F28</f>
        <v>20</v>
      </c>
      <c r="I28" s="7">
        <f t="shared" ref="I28" si="11">G28*10+H28</f>
        <v>60</v>
      </c>
      <c r="J28" s="7">
        <v>1</v>
      </c>
      <c r="K28" s="7">
        <v>0</v>
      </c>
      <c r="L28" s="7">
        <v>2</v>
      </c>
      <c r="M28" s="19"/>
      <c r="N28" s="4"/>
      <c r="P28" s="27" t="s">
        <v>126</v>
      </c>
      <c r="Q28" s="28" t="s">
        <v>26</v>
      </c>
      <c r="R28" s="34">
        <v>25</v>
      </c>
      <c r="S28" s="35">
        <v>278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 t="s">
        <v>188</v>
      </c>
      <c r="AQ28" s="31"/>
      <c r="AR28" s="31"/>
      <c r="AS28" s="31"/>
      <c r="AT28" s="31"/>
      <c r="AU28" s="31"/>
      <c r="AV28" s="31"/>
      <c r="AW28" s="31"/>
      <c r="AX28" s="31"/>
      <c r="AY28" s="8" t="s">
        <v>171</v>
      </c>
    </row>
    <row r="29" spans="1:51" x14ac:dyDescent="0.2">
      <c r="A29" s="7">
        <v>26</v>
      </c>
      <c r="B29" s="14">
        <v>0.3263888888888889</v>
      </c>
      <c r="C29" s="6">
        <v>3</v>
      </c>
      <c r="D29" s="6">
        <v>14</v>
      </c>
      <c r="E29" s="6">
        <v>3</v>
      </c>
      <c r="F29" s="6">
        <v>22</v>
      </c>
      <c r="G29" s="7">
        <f t="shared" si="3"/>
        <v>6</v>
      </c>
      <c r="H29" s="7">
        <f t="shared" si="4"/>
        <v>36</v>
      </c>
      <c r="I29" s="7">
        <f t="shared" si="5"/>
        <v>96</v>
      </c>
      <c r="J29" s="7">
        <v>1</v>
      </c>
      <c r="K29" s="7">
        <v>2</v>
      </c>
      <c r="L29" s="6">
        <v>4</v>
      </c>
      <c r="M29" s="18"/>
      <c r="N29" s="4"/>
      <c r="P29" s="27" t="s">
        <v>127</v>
      </c>
      <c r="Q29" s="28" t="s">
        <v>26</v>
      </c>
      <c r="R29" s="34" t="s">
        <v>203</v>
      </c>
      <c r="S29" s="35" t="s">
        <v>206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 t="s">
        <v>189</v>
      </c>
      <c r="AR29" s="32" t="s">
        <v>190</v>
      </c>
      <c r="AS29" s="31" t="s">
        <v>191</v>
      </c>
      <c r="AT29" s="31" t="s">
        <v>192</v>
      </c>
      <c r="AU29" s="31" t="s">
        <v>193</v>
      </c>
      <c r="AV29" s="38" t="s">
        <v>194</v>
      </c>
      <c r="AW29" s="31" t="s">
        <v>195</v>
      </c>
      <c r="AX29" s="31"/>
      <c r="AY29" s="36" t="s">
        <v>199</v>
      </c>
    </row>
    <row r="30" spans="1:51" x14ac:dyDescent="0.2">
      <c r="A30" s="7">
        <v>27</v>
      </c>
      <c r="B30" s="13">
        <v>0.33333333333333331</v>
      </c>
      <c r="C30" s="6">
        <v>2</v>
      </c>
      <c r="D30" s="6">
        <v>14</v>
      </c>
      <c r="E30" s="6">
        <v>2</v>
      </c>
      <c r="F30" s="6">
        <v>22</v>
      </c>
      <c r="G30" s="7">
        <f t="shared" si="3"/>
        <v>4</v>
      </c>
      <c r="H30" s="7">
        <f t="shared" si="4"/>
        <v>36</v>
      </c>
      <c r="I30" s="7">
        <f t="shared" si="5"/>
        <v>76</v>
      </c>
      <c r="J30" s="7">
        <v>2</v>
      </c>
      <c r="K30" s="7">
        <v>1</v>
      </c>
      <c r="L30" s="7">
        <v>3</v>
      </c>
      <c r="M30" s="18"/>
      <c r="N30" s="4"/>
      <c r="P30" s="27" t="s">
        <v>200</v>
      </c>
      <c r="Q30" s="28" t="s">
        <v>26</v>
      </c>
      <c r="R30" s="34">
        <v>8</v>
      </c>
      <c r="S30" s="35" t="s">
        <v>207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 t="s">
        <v>196</v>
      </c>
      <c r="AS30" s="31" t="s">
        <v>197</v>
      </c>
      <c r="AT30" s="31"/>
      <c r="AU30" s="31"/>
      <c r="AV30" s="31"/>
      <c r="AW30" s="31"/>
      <c r="AX30" s="31"/>
      <c r="AY30" s="8" t="s">
        <v>171</v>
      </c>
    </row>
    <row r="31" spans="1:51" x14ac:dyDescent="0.2">
      <c r="A31" s="7">
        <v>28</v>
      </c>
      <c r="B31" s="14">
        <v>0.34722222222222227</v>
      </c>
      <c r="C31" s="6">
        <v>3</v>
      </c>
      <c r="D31" s="6">
        <v>19</v>
      </c>
      <c r="E31" s="6">
        <v>3</v>
      </c>
      <c r="F31" s="6">
        <v>18</v>
      </c>
      <c r="G31" s="7">
        <f t="shared" si="3"/>
        <v>6</v>
      </c>
      <c r="H31" s="7">
        <f t="shared" si="4"/>
        <v>37</v>
      </c>
      <c r="I31" s="7">
        <f t="shared" si="5"/>
        <v>97</v>
      </c>
      <c r="J31" s="7">
        <v>1</v>
      </c>
      <c r="K31" s="7">
        <v>2</v>
      </c>
      <c r="L31" s="6">
        <v>4</v>
      </c>
      <c r="M31" s="18"/>
      <c r="N31" s="4"/>
      <c r="P31" s="27" t="s">
        <v>201</v>
      </c>
      <c r="Q31" s="28" t="s">
        <v>26</v>
      </c>
      <c r="R31" s="34">
        <v>16</v>
      </c>
      <c r="S31" s="34">
        <v>192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 t="s">
        <v>188</v>
      </c>
      <c r="AV31" s="31" t="s">
        <v>197</v>
      </c>
      <c r="AW31" s="31"/>
      <c r="AX31" s="31"/>
      <c r="AY31" s="8" t="s">
        <v>171</v>
      </c>
    </row>
    <row r="32" spans="1:51" x14ac:dyDescent="0.2">
      <c r="A32" s="7">
        <v>29</v>
      </c>
      <c r="B32" s="14">
        <v>0.31944444444444448</v>
      </c>
      <c r="C32" s="6">
        <v>4</v>
      </c>
      <c r="D32" s="6">
        <v>25</v>
      </c>
      <c r="E32" s="6">
        <v>3</v>
      </c>
      <c r="F32" s="6">
        <v>10</v>
      </c>
      <c r="G32" s="7">
        <f t="shared" si="3"/>
        <v>7</v>
      </c>
      <c r="H32" s="7">
        <f t="shared" si="4"/>
        <v>35</v>
      </c>
      <c r="I32" s="7">
        <f t="shared" si="5"/>
        <v>105</v>
      </c>
      <c r="J32" s="7">
        <v>3</v>
      </c>
      <c r="K32" s="7">
        <v>3</v>
      </c>
      <c r="L32" s="6">
        <v>3</v>
      </c>
      <c r="M32" s="6"/>
      <c r="N32" s="4"/>
      <c r="P32" s="27" t="s">
        <v>202</v>
      </c>
      <c r="Q32" s="28" t="s">
        <v>26</v>
      </c>
      <c r="R32" s="34">
        <v>9</v>
      </c>
      <c r="S32" s="35">
        <v>191</v>
      </c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 t="s">
        <v>186</v>
      </c>
      <c r="AV32" s="31" t="s">
        <v>197</v>
      </c>
      <c r="AW32" s="31"/>
      <c r="AX32" s="31"/>
      <c r="AY32" s="8" t="s">
        <v>171</v>
      </c>
    </row>
    <row r="33" spans="1:51" x14ac:dyDescent="0.2">
      <c r="A33" s="7">
        <v>30</v>
      </c>
      <c r="B33" s="14">
        <v>0.3263888888888889</v>
      </c>
      <c r="C33" s="6">
        <v>3</v>
      </c>
      <c r="D33" s="6">
        <v>17</v>
      </c>
      <c r="E33" s="6">
        <v>1</v>
      </c>
      <c r="F33" s="6">
        <v>5</v>
      </c>
      <c r="G33" s="7">
        <f t="shared" si="3"/>
        <v>4</v>
      </c>
      <c r="H33" s="7">
        <f t="shared" si="4"/>
        <v>22</v>
      </c>
      <c r="I33" s="7">
        <f t="shared" si="5"/>
        <v>62</v>
      </c>
      <c r="J33" s="7">
        <v>2</v>
      </c>
      <c r="K33" s="7">
        <v>1</v>
      </c>
      <c r="L33" s="6">
        <v>3</v>
      </c>
      <c r="M33" s="18"/>
      <c r="N33" s="4"/>
      <c r="P33" s="27"/>
      <c r="Q33" s="28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8"/>
    </row>
    <row r="34" spans="1:51" x14ac:dyDescent="0.2">
      <c r="A34" s="7">
        <v>31</v>
      </c>
      <c r="B34" s="13">
        <v>0.35416666666666669</v>
      </c>
      <c r="C34" s="6">
        <v>2</v>
      </c>
      <c r="D34" s="6">
        <v>12</v>
      </c>
      <c r="E34" s="6">
        <v>0</v>
      </c>
      <c r="F34" s="6">
        <v>0</v>
      </c>
      <c r="G34" s="7">
        <f t="shared" si="3"/>
        <v>2</v>
      </c>
      <c r="H34" s="7">
        <f t="shared" si="4"/>
        <v>12</v>
      </c>
      <c r="I34" s="7">
        <f t="shared" si="5"/>
        <v>32</v>
      </c>
      <c r="J34" s="7">
        <v>3</v>
      </c>
      <c r="K34" s="7">
        <v>2</v>
      </c>
      <c r="L34" s="7">
        <v>3</v>
      </c>
      <c r="M34" s="18"/>
      <c r="N34" s="4"/>
      <c r="P34" s="27"/>
      <c r="Q34" s="28"/>
      <c r="R34" s="34"/>
      <c r="S34" s="35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8"/>
    </row>
    <row r="35" spans="1:51" x14ac:dyDescent="0.2">
      <c r="A35" s="3" t="s">
        <v>15</v>
      </c>
      <c r="C35" s="7">
        <f>SUM(C4:C34)*10+SUM(D4:D34)</f>
        <v>1392</v>
      </c>
      <c r="D35" s="2"/>
      <c r="E35" s="7">
        <f>SUM(E4:E34)*10+SUM(F4:F34)</f>
        <v>730</v>
      </c>
      <c r="F35" s="2"/>
      <c r="G35" s="7">
        <f>SUM(G4:G34)*10+SUM(H4:H34)</f>
        <v>2122</v>
      </c>
      <c r="H35" s="2"/>
      <c r="I35" s="4"/>
      <c r="L35" s="21" t="s">
        <v>31</v>
      </c>
      <c r="N35" s="4"/>
      <c r="P35" s="27"/>
      <c r="Q35" s="28"/>
      <c r="R35" s="34"/>
      <c r="S35" s="34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8"/>
    </row>
    <row r="36" spans="1:51" x14ac:dyDescent="0.2">
      <c r="A36" s="6"/>
      <c r="B36" s="16">
        <f>COUNTA(B4:B34)</f>
        <v>27</v>
      </c>
      <c r="C36" s="24" t="str">
        <f>FIXED(C35/B36,2,TRUE)</f>
        <v>51.56</v>
      </c>
      <c r="D36" s="25"/>
      <c r="E36" s="24" t="str">
        <f>FIXED(E35/B36,2,TRUE)</f>
        <v>27.04</v>
      </c>
      <c r="F36" s="25"/>
      <c r="G36" s="24" t="str">
        <f>FIXED(G35/B36,2,TRUE)</f>
        <v>78.59</v>
      </c>
      <c r="H36" s="2"/>
      <c r="I36" s="9" t="s">
        <v>20</v>
      </c>
      <c r="J36" s="2"/>
      <c r="K36" s="2"/>
      <c r="L36" s="20" t="s">
        <v>156</v>
      </c>
      <c r="M36" s="2"/>
      <c r="N36" s="4"/>
      <c r="P36" s="27"/>
      <c r="Q36" s="27"/>
      <c r="R36" s="34"/>
      <c r="S36" s="35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8"/>
    </row>
    <row r="37" spans="1:51" x14ac:dyDescent="0.2">
      <c r="B37" s="17" t="s">
        <v>16</v>
      </c>
      <c r="C37" s="1" t="s">
        <v>17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fitToHeight="0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黒点01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2022-04-30T05:11:28Z</cp:lastPrinted>
  <dcterms:created xsi:type="dcterms:W3CDTF">2001-12-14T12:52:31Z</dcterms:created>
  <dcterms:modified xsi:type="dcterms:W3CDTF">2022-11-06T07:29:52Z</dcterms:modified>
</cp:coreProperties>
</file>