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佐野康\Desktop\"/>
    </mc:Choice>
  </mc:AlternateContent>
  <bookViews>
    <workbookView xWindow="-105" yWindow="-105" windowWidth="19425" windowHeight="10305"/>
  </bookViews>
  <sheets>
    <sheet name="黒点01" sheetId="1" r:id="rId1"/>
    <sheet name="ｶﾚﾝﾄ" sheetId="2" r:id="rId2"/>
  </sheets>
  <definedNames>
    <definedName name="__123Graph_A" hidden="1">黒点01!#REF!</definedName>
    <definedName name="__123Graph_B" hidden="1">黒点01!#REF!</definedName>
    <definedName name="__123Graph_C" hidden="1">黒点01!#REF!</definedName>
    <definedName name="__123Graph_X" hidden="1">黒点01!#REF!</definedName>
    <definedName name="_Regression_Int" localSheetId="0" hidden="1">1</definedName>
    <definedName name="_xlnm.Print_Area" localSheetId="0">黒点01!#REF!</definedName>
    <definedName name="Print_Area_MI" localSheetId="0">黒点01!#REF!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G6" i="1"/>
  <c r="H6" i="1"/>
  <c r="G7" i="1"/>
  <c r="H7" i="1"/>
  <c r="G8" i="1"/>
  <c r="H8" i="1"/>
  <c r="G9" i="1"/>
  <c r="H9" i="1"/>
  <c r="I9" i="1" s="1"/>
  <c r="G10" i="1"/>
  <c r="H10" i="1"/>
  <c r="G11" i="1"/>
  <c r="H11" i="1"/>
  <c r="I11" i="1"/>
  <c r="G13" i="1"/>
  <c r="H13" i="1"/>
  <c r="G14" i="1"/>
  <c r="H14" i="1"/>
  <c r="G15" i="1"/>
  <c r="H15" i="1"/>
  <c r="G16" i="1"/>
  <c r="H16" i="1"/>
  <c r="I16" i="1" s="1"/>
  <c r="G17" i="1"/>
  <c r="H17" i="1"/>
  <c r="G18" i="1"/>
  <c r="H18" i="1"/>
  <c r="G19" i="1"/>
  <c r="H19" i="1"/>
  <c r="G20" i="1"/>
  <c r="H20" i="1"/>
  <c r="I20" i="1" s="1"/>
  <c r="G21" i="1"/>
  <c r="H21" i="1"/>
  <c r="G22" i="1"/>
  <c r="H22" i="1"/>
  <c r="G24" i="1"/>
  <c r="H24" i="1"/>
  <c r="I24" i="1" s="1"/>
  <c r="G25" i="1"/>
  <c r="H25" i="1"/>
  <c r="G27" i="1"/>
  <c r="I27" i="1" s="1"/>
  <c r="H27" i="1"/>
  <c r="G28" i="1"/>
  <c r="H28" i="1"/>
  <c r="G29" i="1"/>
  <c r="H29" i="1"/>
  <c r="I29" i="1" s="1"/>
  <c r="G32" i="1"/>
  <c r="H32" i="1"/>
  <c r="I32" i="1" l="1"/>
  <c r="I28" i="1"/>
  <c r="I17" i="1"/>
  <c r="I13" i="1"/>
  <c r="I7" i="1"/>
  <c r="I21" i="1"/>
  <c r="I14" i="1"/>
  <c r="I25" i="1"/>
  <c r="I22" i="1"/>
  <c r="I19" i="1"/>
  <c r="I18" i="1"/>
  <c r="I15" i="1"/>
  <c r="I10" i="1"/>
  <c r="I8" i="1"/>
  <c r="I6" i="1"/>
  <c r="I5" i="1"/>
  <c r="H4" i="1" l="1"/>
  <c r="G4" i="1"/>
  <c r="I4" i="1" l="1"/>
  <c r="C34" i="1" l="1"/>
  <c r="E34" i="1"/>
  <c r="B35" i="1"/>
  <c r="C35" i="1" l="1"/>
  <c r="G34" i="1"/>
  <c r="G35" i="1" s="1"/>
  <c r="E35" i="1"/>
</calcChain>
</file>

<file path=xl/sharedStrings.xml><?xml version="1.0" encoding="utf-8"?>
<sst xmlns="http://schemas.openxmlformats.org/spreadsheetml/2006/main" count="425" uniqueCount="287">
  <si>
    <t>月</t>
  </si>
  <si>
    <t>時刻</t>
  </si>
  <si>
    <t>　Ｎ</t>
  </si>
  <si>
    <t>　Ｓ</t>
  </si>
  <si>
    <t>　Ｗ</t>
  </si>
  <si>
    <t>相対数</t>
  </si>
  <si>
    <t>白班</t>
  </si>
  <si>
    <t>ｼｰ</t>
  </si>
  <si>
    <t>　　備考</t>
  </si>
  <si>
    <t>ｇ</t>
  </si>
  <si>
    <t>ｆ</t>
  </si>
  <si>
    <t>　Ｒ</t>
  </si>
  <si>
    <t>Ｅ</t>
  </si>
  <si>
    <t>Ｗ</t>
  </si>
  <si>
    <t>ｲﾝｸﾞ</t>
  </si>
  <si>
    <t>観測日数</t>
  </si>
  <si>
    <t>年</t>
    <rPh sb="0" eb="1">
      <t>ネン</t>
    </rPh>
    <phoneticPr fontId="1"/>
  </si>
  <si>
    <t>雨</t>
    <rPh sb="0" eb="1">
      <t>アメ</t>
    </rPh>
    <phoneticPr fontId="1"/>
  </si>
  <si>
    <t>群番号</t>
    <rPh sb="0" eb="1">
      <t>グン</t>
    </rPh>
    <rPh sb="1" eb="3">
      <t>バンゴウ</t>
    </rPh>
    <phoneticPr fontId="1"/>
  </si>
  <si>
    <t>太陽面経度</t>
    <rPh sb="0" eb="2">
      <t>タイヨウ</t>
    </rPh>
    <rPh sb="2" eb="3">
      <t>メン</t>
    </rPh>
    <rPh sb="3" eb="5">
      <t>ケイド</t>
    </rPh>
    <phoneticPr fontId="1"/>
  </si>
  <si>
    <t>備考</t>
    <rPh sb="0" eb="2">
      <t>ビコウ</t>
    </rPh>
    <phoneticPr fontId="1"/>
  </si>
  <si>
    <t>太陽面緯度</t>
    <rPh sb="0" eb="2">
      <t>タイヨウ</t>
    </rPh>
    <rPh sb="2" eb="3">
      <t>メン</t>
    </rPh>
    <rPh sb="3" eb="5">
      <t>イド</t>
    </rPh>
    <phoneticPr fontId="1"/>
  </si>
  <si>
    <t>※</t>
    <phoneticPr fontId="1"/>
  </si>
  <si>
    <t>無黒点日　0日間</t>
    <rPh sb="0" eb="1">
      <t>ム</t>
    </rPh>
    <rPh sb="1" eb="3">
      <t>コクテン</t>
    </rPh>
    <rPh sb="3" eb="4">
      <t>ヒ</t>
    </rPh>
    <rPh sb="6" eb="7">
      <t>ヒ</t>
    </rPh>
    <rPh sb="7" eb="8">
      <t>カン</t>
    </rPh>
    <phoneticPr fontId="1"/>
  </si>
  <si>
    <t>S86</t>
  </si>
  <si>
    <t>S87</t>
  </si>
  <si>
    <t>S88</t>
  </si>
  <si>
    <t>S89</t>
  </si>
  <si>
    <t>S90</t>
  </si>
  <si>
    <t>S91</t>
  </si>
  <si>
    <t>S92</t>
  </si>
  <si>
    <t>S93</t>
  </si>
  <si>
    <t>S94</t>
  </si>
  <si>
    <t>S95</t>
  </si>
  <si>
    <t>曇</t>
    <rPh sb="0" eb="1">
      <t>クモリ</t>
    </rPh>
    <phoneticPr fontId="1"/>
  </si>
  <si>
    <t>S96</t>
  </si>
  <si>
    <t>S97</t>
  </si>
  <si>
    <t>N74</t>
  </si>
  <si>
    <t>N75</t>
  </si>
  <si>
    <t>N76</t>
  </si>
  <si>
    <t>位置のみ</t>
    <rPh sb="0" eb="2">
      <t>イチ</t>
    </rPh>
    <phoneticPr fontId="1"/>
  </si>
  <si>
    <t>年間観測日数　141日</t>
    <rPh sb="0" eb="2">
      <t>ネンカン</t>
    </rPh>
    <rPh sb="2" eb="4">
      <t>カンソク</t>
    </rPh>
    <rPh sb="4" eb="6">
      <t>ニッスウ</t>
    </rPh>
    <rPh sb="10" eb="11">
      <t>ヒ</t>
    </rPh>
    <phoneticPr fontId="1"/>
  </si>
  <si>
    <t>観測日数累計　9018日</t>
    <rPh sb="0" eb="2">
      <t>カンソク</t>
    </rPh>
    <rPh sb="2" eb="4">
      <t>ニッスウ</t>
    </rPh>
    <rPh sb="4" eb="6">
      <t>ルイケイ</t>
    </rPh>
    <rPh sb="11" eb="12">
      <t>ヒ</t>
    </rPh>
    <phoneticPr fontId="1"/>
  </si>
  <si>
    <t>N73</t>
    <phoneticPr fontId="1"/>
  </si>
  <si>
    <t>N78</t>
    <phoneticPr fontId="1"/>
  </si>
  <si>
    <t>N79</t>
  </si>
  <si>
    <t>N80</t>
  </si>
  <si>
    <t>N81</t>
  </si>
  <si>
    <t>N82</t>
  </si>
  <si>
    <t>N83</t>
  </si>
  <si>
    <t>N84</t>
  </si>
  <si>
    <t>N85</t>
  </si>
  <si>
    <t>N86</t>
  </si>
  <si>
    <t>N87</t>
  </si>
  <si>
    <t>N88</t>
  </si>
  <si>
    <t>N89</t>
  </si>
  <si>
    <t>+</t>
    <phoneticPr fontId="1"/>
  </si>
  <si>
    <t>24～27</t>
    <phoneticPr fontId="1"/>
  </si>
  <si>
    <t xml:space="preserve"> 3～ 4</t>
    <phoneticPr fontId="1"/>
  </si>
  <si>
    <t xml:space="preserve"> 36～ 44</t>
    <phoneticPr fontId="1"/>
  </si>
  <si>
    <t>20～21</t>
    <phoneticPr fontId="1"/>
  </si>
  <si>
    <t>22～24</t>
    <phoneticPr fontId="1"/>
  </si>
  <si>
    <t>25～28</t>
    <phoneticPr fontId="1"/>
  </si>
  <si>
    <t>16～19</t>
    <phoneticPr fontId="1"/>
  </si>
  <si>
    <t xml:space="preserve"> 8～10</t>
    <phoneticPr fontId="1"/>
  </si>
  <si>
    <t>13～14</t>
    <phoneticPr fontId="1"/>
  </si>
  <si>
    <t xml:space="preserve"> 26～ 29</t>
    <phoneticPr fontId="1"/>
  </si>
  <si>
    <t xml:space="preserve"> 37～ 40</t>
    <phoneticPr fontId="1"/>
  </si>
  <si>
    <t>356～　4</t>
    <phoneticPr fontId="1"/>
  </si>
  <si>
    <t xml:space="preserve"> 23～ 25</t>
    <phoneticPr fontId="1"/>
  </si>
  <si>
    <t>281～286</t>
    <phoneticPr fontId="1"/>
  </si>
  <si>
    <t>156～166</t>
    <phoneticPr fontId="1"/>
  </si>
  <si>
    <t>114～116</t>
    <phoneticPr fontId="1"/>
  </si>
  <si>
    <t xml:space="preserve"> 33～ 35</t>
    <phoneticPr fontId="1"/>
  </si>
  <si>
    <t>A2</t>
    <phoneticPr fontId="1"/>
  </si>
  <si>
    <t>A1</t>
    <phoneticPr fontId="1"/>
  </si>
  <si>
    <t>D14</t>
    <phoneticPr fontId="1"/>
  </si>
  <si>
    <t>D15</t>
    <phoneticPr fontId="1"/>
  </si>
  <si>
    <t>B2</t>
    <phoneticPr fontId="1"/>
  </si>
  <si>
    <t>J2</t>
    <phoneticPr fontId="1"/>
  </si>
  <si>
    <t>C3</t>
    <phoneticPr fontId="1"/>
  </si>
  <si>
    <t>A2</t>
    <phoneticPr fontId="1"/>
  </si>
  <si>
    <t>H9</t>
    <phoneticPr fontId="1"/>
  </si>
  <si>
    <t>H9</t>
    <phoneticPr fontId="1"/>
  </si>
  <si>
    <t>C5</t>
    <phoneticPr fontId="1"/>
  </si>
  <si>
    <t>A4</t>
    <phoneticPr fontId="1"/>
  </si>
  <si>
    <t>▼</t>
    <phoneticPr fontId="1"/>
  </si>
  <si>
    <t>B2</t>
    <phoneticPr fontId="1"/>
  </si>
  <si>
    <t>D16</t>
    <phoneticPr fontId="1"/>
  </si>
  <si>
    <t>C15</t>
    <phoneticPr fontId="1"/>
  </si>
  <si>
    <t>E11</t>
    <phoneticPr fontId="1"/>
  </si>
  <si>
    <t>D16</t>
    <phoneticPr fontId="1"/>
  </si>
  <si>
    <t>E5</t>
    <phoneticPr fontId="1"/>
  </si>
  <si>
    <t>G6</t>
    <phoneticPr fontId="1"/>
  </si>
  <si>
    <t>J10</t>
    <phoneticPr fontId="1"/>
  </si>
  <si>
    <t>B5</t>
    <phoneticPr fontId="1"/>
  </si>
  <si>
    <t>A3</t>
    <phoneticPr fontId="1"/>
  </si>
  <si>
    <t>▲</t>
    <phoneticPr fontId="1"/>
  </si>
  <si>
    <t>J1</t>
    <phoneticPr fontId="1"/>
  </si>
  <si>
    <t>J2</t>
    <phoneticPr fontId="1"/>
  </si>
  <si>
    <t>J1</t>
    <phoneticPr fontId="1"/>
  </si>
  <si>
    <t>C6</t>
    <phoneticPr fontId="1"/>
  </si>
  <si>
    <t>C5</t>
    <phoneticPr fontId="1"/>
  </si>
  <si>
    <t>J2</t>
    <phoneticPr fontId="1"/>
  </si>
  <si>
    <t>J4</t>
    <phoneticPr fontId="1"/>
  </si>
  <si>
    <t>J1</t>
    <phoneticPr fontId="1"/>
  </si>
  <si>
    <t>D7</t>
    <phoneticPr fontId="1"/>
  </si>
  <si>
    <t>D12</t>
    <phoneticPr fontId="1"/>
  </si>
  <si>
    <t>D27</t>
    <phoneticPr fontId="1"/>
  </si>
  <si>
    <t>E35</t>
    <phoneticPr fontId="1"/>
  </si>
  <si>
    <t>E21</t>
    <phoneticPr fontId="1"/>
  </si>
  <si>
    <t>E36</t>
    <phoneticPr fontId="1"/>
  </si>
  <si>
    <t>E19</t>
    <phoneticPr fontId="1"/>
  </si>
  <si>
    <t>E17</t>
    <phoneticPr fontId="1"/>
  </si>
  <si>
    <t>J3</t>
    <phoneticPr fontId="1"/>
  </si>
  <si>
    <t>B4</t>
    <phoneticPr fontId="1"/>
  </si>
  <si>
    <t>J3</t>
    <phoneticPr fontId="1"/>
  </si>
  <si>
    <t>C5</t>
    <phoneticPr fontId="1"/>
  </si>
  <si>
    <t>J1</t>
    <phoneticPr fontId="1"/>
  </si>
  <si>
    <t>J3</t>
    <phoneticPr fontId="1"/>
  </si>
  <si>
    <t>J5</t>
    <phoneticPr fontId="1"/>
  </si>
  <si>
    <t>A1</t>
    <phoneticPr fontId="1"/>
  </si>
  <si>
    <t>A3</t>
    <phoneticPr fontId="1"/>
  </si>
  <si>
    <t>※</t>
    <phoneticPr fontId="1"/>
  </si>
  <si>
    <t>D</t>
    <phoneticPr fontId="1"/>
  </si>
  <si>
    <t>C</t>
    <phoneticPr fontId="1"/>
  </si>
  <si>
    <t>B</t>
    <phoneticPr fontId="1"/>
  </si>
  <si>
    <t>E</t>
    <phoneticPr fontId="1"/>
  </si>
  <si>
    <t>J</t>
    <phoneticPr fontId="1"/>
  </si>
  <si>
    <t>A</t>
    <phoneticPr fontId="1"/>
  </si>
  <si>
    <t>A</t>
    <phoneticPr fontId="1"/>
  </si>
  <si>
    <t>J</t>
    <phoneticPr fontId="1"/>
  </si>
  <si>
    <t>B</t>
    <phoneticPr fontId="1"/>
  </si>
  <si>
    <t>S73</t>
    <phoneticPr fontId="1"/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</si>
  <si>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</si>
  <si>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</si>
  <si>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</si>
  <si>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</si>
  <si>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</si>
  <si>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</si>
  <si>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</si>
  <si>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</si>
  <si>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</si>
  <si>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</si>
  <si>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</si>
  <si>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</si>
  <si>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-</t>
    <phoneticPr fontId="1"/>
  </si>
  <si>
    <t>15～20</t>
    <phoneticPr fontId="1"/>
  </si>
  <si>
    <t xml:space="preserve"> 4～ 6</t>
    <phoneticPr fontId="1"/>
  </si>
  <si>
    <t xml:space="preserve"> 6～ 8</t>
    <phoneticPr fontId="1"/>
  </si>
  <si>
    <t>10～11</t>
    <phoneticPr fontId="1"/>
  </si>
  <si>
    <t>15～16</t>
    <phoneticPr fontId="1"/>
  </si>
  <si>
    <t>19～20</t>
    <phoneticPr fontId="1"/>
  </si>
  <si>
    <t xml:space="preserve"> 7～10</t>
    <phoneticPr fontId="1"/>
  </si>
  <si>
    <t>11～15</t>
    <phoneticPr fontId="1"/>
  </si>
  <si>
    <t>23～28</t>
    <phoneticPr fontId="1"/>
  </si>
  <si>
    <t>13～16</t>
    <phoneticPr fontId="1"/>
  </si>
  <si>
    <t>15～17</t>
    <phoneticPr fontId="1"/>
  </si>
  <si>
    <t xml:space="preserve"> 5～ 7</t>
    <phoneticPr fontId="1"/>
  </si>
  <si>
    <t>10～14</t>
    <phoneticPr fontId="1"/>
  </si>
  <si>
    <t>21～24</t>
    <phoneticPr fontId="1"/>
  </si>
  <si>
    <t>10～14</t>
    <phoneticPr fontId="1"/>
  </si>
  <si>
    <t>340～356</t>
    <phoneticPr fontId="1"/>
  </si>
  <si>
    <t xml:space="preserve"> 42～ 49</t>
    <phoneticPr fontId="1"/>
  </si>
  <si>
    <t>337～343</t>
    <phoneticPr fontId="1"/>
  </si>
  <si>
    <t>321～327</t>
    <phoneticPr fontId="1"/>
  </si>
  <si>
    <t>301～305</t>
    <phoneticPr fontId="1"/>
  </si>
  <si>
    <t>243～253</t>
    <phoneticPr fontId="1"/>
  </si>
  <si>
    <t>219～225</t>
    <phoneticPr fontId="1"/>
  </si>
  <si>
    <t>204～211</t>
    <phoneticPr fontId="1"/>
  </si>
  <si>
    <t>312～315</t>
    <phoneticPr fontId="1"/>
  </si>
  <si>
    <t>167～179</t>
    <phoneticPr fontId="1"/>
  </si>
  <si>
    <t>150～161</t>
    <phoneticPr fontId="1"/>
  </si>
  <si>
    <t>161～165</t>
    <phoneticPr fontId="1"/>
  </si>
  <si>
    <t xml:space="preserve"> 60～ 69</t>
    <phoneticPr fontId="1"/>
  </si>
  <si>
    <t xml:space="preserve"> 48～ 57</t>
    <phoneticPr fontId="1"/>
  </si>
  <si>
    <t xml:space="preserve"> 27～ 28</t>
    <phoneticPr fontId="1"/>
  </si>
  <si>
    <t>350～　7</t>
    <phoneticPr fontId="1"/>
  </si>
  <si>
    <t xml:space="preserve"> 27～ 58</t>
    <phoneticPr fontId="1"/>
  </si>
  <si>
    <t>E32</t>
    <phoneticPr fontId="1"/>
  </si>
  <si>
    <t>E50</t>
    <phoneticPr fontId="1"/>
  </si>
  <si>
    <t>D58</t>
    <phoneticPr fontId="1"/>
  </si>
  <si>
    <t>F66</t>
    <phoneticPr fontId="1"/>
  </si>
  <si>
    <t>E51</t>
    <phoneticPr fontId="1"/>
  </si>
  <si>
    <t>E28</t>
    <phoneticPr fontId="1"/>
  </si>
  <si>
    <t>D22</t>
    <phoneticPr fontId="1"/>
  </si>
  <si>
    <t>F32</t>
    <phoneticPr fontId="1"/>
  </si>
  <si>
    <t>H2</t>
    <phoneticPr fontId="1"/>
  </si>
  <si>
    <t>H8</t>
    <phoneticPr fontId="1"/>
  </si>
  <si>
    <t>G10</t>
    <phoneticPr fontId="1"/>
  </si>
  <si>
    <t>G6</t>
    <phoneticPr fontId="1"/>
  </si>
  <si>
    <t>H8</t>
    <phoneticPr fontId="1"/>
  </si>
  <si>
    <t>J10</t>
    <phoneticPr fontId="1"/>
  </si>
  <si>
    <t>H13</t>
    <phoneticPr fontId="1"/>
  </si>
  <si>
    <t>H13</t>
    <phoneticPr fontId="1"/>
  </si>
  <si>
    <t>H9</t>
    <phoneticPr fontId="1"/>
  </si>
  <si>
    <t>J6J1</t>
    <phoneticPr fontId="1"/>
  </si>
  <si>
    <t>B4</t>
    <phoneticPr fontId="1"/>
  </si>
  <si>
    <t>H16</t>
    <phoneticPr fontId="1"/>
  </si>
  <si>
    <t>H22</t>
    <phoneticPr fontId="1"/>
  </si>
  <si>
    <t>D24</t>
    <phoneticPr fontId="1"/>
  </si>
  <si>
    <t>D19</t>
    <phoneticPr fontId="1"/>
  </si>
  <si>
    <t>D21</t>
    <phoneticPr fontId="1"/>
  </si>
  <si>
    <t>G3</t>
    <phoneticPr fontId="1"/>
  </si>
  <si>
    <t>A1</t>
    <phoneticPr fontId="1"/>
  </si>
  <si>
    <t>J3</t>
    <phoneticPr fontId="1"/>
  </si>
  <si>
    <t>J1</t>
    <phoneticPr fontId="1"/>
  </si>
  <si>
    <t>J1</t>
    <phoneticPr fontId="1"/>
  </si>
  <si>
    <t>B7</t>
    <phoneticPr fontId="1"/>
  </si>
  <si>
    <t>H5</t>
    <phoneticPr fontId="1"/>
  </si>
  <si>
    <t>H10</t>
    <phoneticPr fontId="1"/>
  </si>
  <si>
    <t>C7</t>
    <phoneticPr fontId="1"/>
  </si>
  <si>
    <t>J1</t>
    <phoneticPr fontId="1"/>
  </si>
  <si>
    <t>J3</t>
    <phoneticPr fontId="1"/>
  </si>
  <si>
    <t>J2</t>
    <phoneticPr fontId="1"/>
  </si>
  <si>
    <t>H12</t>
    <phoneticPr fontId="1"/>
  </si>
  <si>
    <t>H16</t>
    <phoneticPr fontId="1"/>
  </si>
  <si>
    <t>H21</t>
    <phoneticPr fontId="1"/>
  </si>
  <si>
    <t>H14</t>
    <phoneticPr fontId="1"/>
  </si>
  <si>
    <t>D18</t>
    <phoneticPr fontId="1"/>
  </si>
  <si>
    <t>D18</t>
    <phoneticPr fontId="1"/>
  </si>
  <si>
    <t>C14</t>
    <phoneticPr fontId="1"/>
  </si>
  <si>
    <t>C6</t>
    <phoneticPr fontId="1"/>
  </si>
  <si>
    <t>J5</t>
    <phoneticPr fontId="1"/>
  </si>
  <si>
    <t>▲</t>
    <phoneticPr fontId="1"/>
  </si>
  <si>
    <t>J1</t>
    <phoneticPr fontId="1"/>
  </si>
  <si>
    <t>A5</t>
    <phoneticPr fontId="1"/>
  </si>
  <si>
    <t>A2</t>
    <phoneticPr fontId="1"/>
  </si>
  <si>
    <t>A5</t>
    <phoneticPr fontId="1"/>
  </si>
  <si>
    <t>A2</t>
    <phoneticPr fontId="1"/>
  </si>
  <si>
    <t>B8</t>
    <phoneticPr fontId="1"/>
  </si>
  <si>
    <t>A1</t>
    <phoneticPr fontId="1"/>
  </si>
  <si>
    <t>J5</t>
    <phoneticPr fontId="1"/>
  </si>
  <si>
    <t>J3</t>
    <phoneticPr fontId="1"/>
  </si>
  <si>
    <t>H14</t>
    <phoneticPr fontId="1"/>
  </si>
  <si>
    <t>D26</t>
    <phoneticPr fontId="1"/>
  </si>
  <si>
    <t>E31</t>
    <phoneticPr fontId="1"/>
  </si>
  <si>
    <t>E33</t>
    <phoneticPr fontId="1"/>
  </si>
  <si>
    <t>E46</t>
    <phoneticPr fontId="1"/>
  </si>
  <si>
    <t>E40</t>
    <phoneticPr fontId="1"/>
  </si>
  <si>
    <t>E15</t>
    <phoneticPr fontId="1"/>
  </si>
  <si>
    <t>F19</t>
    <phoneticPr fontId="1"/>
  </si>
  <si>
    <t>J3</t>
    <phoneticPr fontId="1"/>
  </si>
  <si>
    <t>J1</t>
    <phoneticPr fontId="1"/>
  </si>
  <si>
    <t>J1</t>
    <phoneticPr fontId="1"/>
  </si>
  <si>
    <t>H6</t>
    <phoneticPr fontId="1"/>
  </si>
  <si>
    <t>H6</t>
    <phoneticPr fontId="1"/>
  </si>
  <si>
    <t>H6</t>
    <phoneticPr fontId="1"/>
  </si>
  <si>
    <t>H12</t>
    <phoneticPr fontId="1"/>
  </si>
  <si>
    <t>E50</t>
    <phoneticPr fontId="1"/>
  </si>
  <si>
    <t>D29</t>
    <phoneticPr fontId="1"/>
  </si>
  <si>
    <t>E34</t>
    <phoneticPr fontId="1"/>
  </si>
  <si>
    <t>H12</t>
    <phoneticPr fontId="1"/>
  </si>
  <si>
    <t>J2</t>
    <phoneticPr fontId="1"/>
  </si>
  <si>
    <t>J8</t>
    <phoneticPr fontId="1"/>
  </si>
  <si>
    <t>J7</t>
    <phoneticPr fontId="1"/>
  </si>
  <si>
    <t>A2</t>
    <phoneticPr fontId="1"/>
  </si>
  <si>
    <t>B4</t>
    <phoneticPr fontId="1"/>
  </si>
  <si>
    <t>G5</t>
    <phoneticPr fontId="1"/>
  </si>
  <si>
    <t>C13</t>
    <phoneticPr fontId="1"/>
  </si>
  <si>
    <t>C13</t>
    <phoneticPr fontId="1"/>
  </si>
  <si>
    <t>C9</t>
    <phoneticPr fontId="1"/>
  </si>
  <si>
    <t>H11</t>
    <phoneticPr fontId="1"/>
  </si>
  <si>
    <t>H7</t>
    <phoneticPr fontId="1"/>
  </si>
  <si>
    <t>H16</t>
    <phoneticPr fontId="1"/>
  </si>
  <si>
    <t>C19</t>
    <phoneticPr fontId="1"/>
  </si>
  <si>
    <t>C3</t>
    <phoneticPr fontId="1"/>
  </si>
  <si>
    <t>D29</t>
    <phoneticPr fontId="1"/>
  </si>
  <si>
    <t>H14</t>
    <phoneticPr fontId="1"/>
  </si>
  <si>
    <t>J4</t>
    <phoneticPr fontId="1"/>
  </si>
  <si>
    <t>J5</t>
    <phoneticPr fontId="1"/>
  </si>
  <si>
    <t>H5</t>
    <phoneticPr fontId="1"/>
  </si>
  <si>
    <t>F13</t>
    <phoneticPr fontId="1"/>
  </si>
  <si>
    <t>F6</t>
    <phoneticPr fontId="1"/>
  </si>
  <si>
    <t>F13</t>
    <phoneticPr fontId="1"/>
  </si>
  <si>
    <t>C14</t>
    <phoneticPr fontId="1"/>
  </si>
  <si>
    <t>B5</t>
    <phoneticPr fontId="1"/>
  </si>
  <si>
    <t>B4</t>
    <phoneticPr fontId="1"/>
  </si>
  <si>
    <t>A1</t>
    <phoneticPr fontId="1"/>
  </si>
  <si>
    <t>B5</t>
    <phoneticPr fontId="1"/>
  </si>
  <si>
    <t>A3</t>
    <phoneticPr fontId="1"/>
  </si>
  <si>
    <t>E15</t>
    <phoneticPr fontId="1"/>
  </si>
  <si>
    <t>F</t>
    <phoneticPr fontId="1"/>
  </si>
  <si>
    <t>H</t>
    <phoneticPr fontId="1"/>
  </si>
  <si>
    <t>E</t>
    <phoneticPr fontId="1"/>
  </si>
  <si>
    <t>G</t>
    <phoneticPr fontId="1"/>
  </si>
  <si>
    <t>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</si>
</sst>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4" fillId="0" borderId="3" xfId="0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20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2" xfId="0" applyFont="1" applyBorder="1"/>
    <xf numFmtId="0" fontId="2" fillId="0" borderId="3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/>
    <xf numFmtId="0" fontId="0" fillId="0" borderId="3" xfId="0" applyBorder="1" applyAlignment="1">
      <alignment horizontal="left" vertical="top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5" xfId="0" applyFont="1" applyBorder="1"/>
    <xf numFmtId="0" fontId="3" fillId="0" borderId="7" xfId="0" applyFont="1" applyBorder="1"/>
    <xf numFmtId="0" fontId="2" fillId="0" borderId="4" xfId="0" applyFont="1" applyBorder="1"/>
    <xf numFmtId="0" fontId="6" fillId="0" borderId="4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/>
    <xf numFmtId="0" fontId="6" fillId="0" borderId="5" xfId="0" applyFont="1" applyBorder="1"/>
    <xf numFmtId="0" fontId="0" fillId="0" borderId="4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0" borderId="5" xfId="0" applyFont="1" applyBorder="1"/>
    <xf numFmtId="0" fontId="0" fillId="0" borderId="7" xfId="0" applyFont="1" applyBorder="1"/>
    <xf numFmtId="0" fontId="2" fillId="0" borderId="3" xfId="0" applyFont="1" applyBorder="1" applyAlignment="1">
      <alignment horizontal="right"/>
    </xf>
    <xf numFmtId="0" fontId="0" fillId="0" borderId="4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360939431396786E-2"/>
          <c:y val="2.0491803278688523E-2"/>
          <c:w val="0.97527812113720647"/>
          <c:h val="0.9590163934426229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00160"/>
        <c:axId val="203901840"/>
      </c:barChart>
      <c:catAx>
        <c:axId val="2039001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901840"/>
        <c:crosses val="autoZero"/>
        <c:auto val="1"/>
        <c:lblAlgn val="ctr"/>
        <c:lblOffset val="100"/>
        <c:tickMarkSkip val="1"/>
        <c:noMultiLvlLbl val="0"/>
      </c:catAx>
      <c:valAx>
        <c:axId val="20390184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90016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582139512342748E-2"/>
          <c:y val="7.4714941269394902E-2"/>
          <c:w val="0.81083689314462415"/>
          <c:h val="0.72128654840838924"/>
        </c:manualLayout>
      </c:layout>
      <c:lineChart>
        <c:grouping val="standard"/>
        <c:varyColors val="0"/>
        <c:ser>
          <c:idx val="1"/>
          <c:order val="0"/>
          <c:tx>
            <c:strRef>
              <c:f>黒点01!#REF!</c:f>
              <c:strCache>
                <c:ptCount val="1"/>
                <c:pt idx="0">
                  <c:v>Ｎ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黒点01!#REF!</c:f>
              <c:numCache>
                <c:formatCode>General</c:formatCode>
                <c:ptCount val="12"/>
                <c:pt idx="0">
                  <c:v>54.6</c:v>
                </c:pt>
                <c:pt idx="1">
                  <c:v>60.6</c:v>
                </c:pt>
                <c:pt idx="2">
                  <c:v>35.9</c:v>
                </c:pt>
                <c:pt idx="3">
                  <c:v>55.7</c:v>
                </c:pt>
                <c:pt idx="4">
                  <c:v>57.7</c:v>
                </c:pt>
                <c:pt idx="5">
                  <c:v>44</c:v>
                </c:pt>
                <c:pt idx="6">
                  <c:v>78.5</c:v>
                </c:pt>
                <c:pt idx="7">
                  <c:v>71</c:v>
                </c:pt>
                <c:pt idx="8">
                  <c:v>77.7</c:v>
                </c:pt>
                <c:pt idx="9">
                  <c:v>53.5</c:v>
                </c:pt>
                <c:pt idx="10">
                  <c:v>45.3</c:v>
                </c:pt>
                <c:pt idx="11">
                  <c:v>58.7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CB-49E8-A36A-78CE0414EB1E}"/>
            </c:ext>
          </c:extLst>
        </c:ser>
        <c:ser>
          <c:idx val="2"/>
          <c:order val="1"/>
          <c:tx>
            <c:strRef>
              <c:f>黒点01!#REF!</c:f>
              <c:strCache>
                <c:ptCount val="1"/>
                <c:pt idx="0">
                  <c:v>Ｓ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黒点01!#REF!</c:f>
              <c:numCache>
                <c:formatCode>General</c:formatCode>
                <c:ptCount val="12"/>
                <c:pt idx="0">
                  <c:v>62.4</c:v>
                </c:pt>
                <c:pt idx="1">
                  <c:v>68.900000000000006</c:v>
                </c:pt>
                <c:pt idx="2">
                  <c:v>54.2</c:v>
                </c:pt>
                <c:pt idx="3">
                  <c:v>46.7</c:v>
                </c:pt>
                <c:pt idx="4">
                  <c:v>84.9</c:v>
                </c:pt>
                <c:pt idx="5">
                  <c:v>114.1</c:v>
                </c:pt>
                <c:pt idx="6">
                  <c:v>68.5</c:v>
                </c:pt>
                <c:pt idx="7">
                  <c:v>41.6</c:v>
                </c:pt>
                <c:pt idx="8">
                  <c:v>40</c:v>
                </c:pt>
                <c:pt idx="9">
                  <c:v>30.5</c:v>
                </c:pt>
                <c:pt idx="10">
                  <c:v>63.9</c:v>
                </c:pt>
                <c:pt idx="11">
                  <c:v>50.5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CB-49E8-A36A-78CE0414EB1E}"/>
            </c:ext>
          </c:extLst>
        </c:ser>
        <c:ser>
          <c:idx val="3"/>
          <c:order val="2"/>
          <c:tx>
            <c:strRef>
              <c:f>黒点01!#REF!</c:f>
              <c:strCache>
                <c:ptCount val="1"/>
                <c:pt idx="0">
                  <c:v>Ｗ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黒点01!#REF!</c:f>
              <c:numCache>
                <c:formatCode>General</c:formatCode>
                <c:ptCount val="12"/>
                <c:pt idx="0">
                  <c:v>117</c:v>
                </c:pt>
                <c:pt idx="1">
                  <c:v>129.5</c:v>
                </c:pt>
                <c:pt idx="2">
                  <c:v>90.2</c:v>
                </c:pt>
                <c:pt idx="3">
                  <c:v>102.3</c:v>
                </c:pt>
                <c:pt idx="4">
                  <c:v>142.6</c:v>
                </c:pt>
                <c:pt idx="5">
                  <c:v>158.1</c:v>
                </c:pt>
                <c:pt idx="6">
                  <c:v>147</c:v>
                </c:pt>
                <c:pt idx="7">
                  <c:v>112.6</c:v>
                </c:pt>
                <c:pt idx="8">
                  <c:v>117.7</c:v>
                </c:pt>
                <c:pt idx="9">
                  <c:v>84.1</c:v>
                </c:pt>
                <c:pt idx="10">
                  <c:v>109.2</c:v>
                </c:pt>
                <c:pt idx="11">
                  <c:v>109.2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5CB-49E8-A36A-78CE0414E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905760"/>
        <c:axId val="203906320"/>
      </c:lineChart>
      <c:catAx>
        <c:axId val="20390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6998461749341292"/>
              <c:y val="0.89083392353733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90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906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9057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9365458911447"/>
          <c:y val="0.34483717313113638"/>
          <c:w val="8.1083375216395859E-2"/>
          <c:h val="0.183911177769445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&amp;L2011年月別相対数変化</c:oddHeader>
    </c:headerFooter>
    <c:pageMargins b="1" l="0.75" r="0.75" t="1" header="0.51200000000000001" footer="0.51200000000000001"/>
    <c:pageSetup paperSize="13" orientation="landscape" horizontalDpi="-3" verticalDpi="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13" orientation="landscape" horizontalDpi="4294967293" verticalDpi="360" r:id="rId1"/>
  <headerFooter alignWithMargins="0">
    <oddHeader>&amp;L2022年月別相対数変化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705725" cy="463867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0.01854</cdr:x>
      <cdr:y>0.2325</cdr:y>
    </cdr:from>
    <cdr:to>
      <cdr:x>0.87639</cdr:x>
      <cdr:y>1</cdr:y>
    </cdr:to>
    <cdr:graphicFrame macro="">
      <cdr:nvGraphicFramePr>
        <cdr:cNvPr id="1124" name="Chart 100">
          <a:extLst xmlns:a="http://schemas.openxmlformats.org/drawingml/2006/main">
            <a:ext uri="{FF2B5EF4-FFF2-40B4-BE49-F238E27FC236}">
              <a16:creationId xmlns:a16="http://schemas.microsoft.com/office/drawing/2014/main" xmlns="" id="{20F7F4C9-3C8C-06DC-E2A4-C311E6DE6465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" transitionEvaluation="1">
    <pageSetUpPr fitToPage="1"/>
  </sheetPr>
  <dimension ref="A1:CJ35"/>
  <sheetViews>
    <sheetView showGridLines="0" tabSelected="1" topLeftCell="A5" zoomScale="90" zoomScaleNormal="90" workbookViewId="0">
      <selection activeCell="M18" sqref="M18"/>
    </sheetView>
  </sheetViews>
  <sheetFormatPr defaultColWidth="10.69921875" defaultRowHeight="17.25" x14ac:dyDescent="0.2"/>
  <cols>
    <col min="1" max="1" width="4.69921875" customWidth="1"/>
    <col min="2" max="2" width="6.69921875" style="12" customWidth="1"/>
    <col min="3" max="3" width="5.69921875" customWidth="1"/>
    <col min="4" max="4" width="6.69921875" customWidth="1"/>
    <col min="5" max="5" width="5.69921875" customWidth="1"/>
    <col min="6" max="6" width="6.69921875" customWidth="1"/>
    <col min="7" max="7" width="5.69921875" customWidth="1"/>
    <col min="8" max="9" width="6.69921875" customWidth="1"/>
    <col min="10" max="12" width="4.69921875" customWidth="1"/>
    <col min="13" max="13" width="9.796875" customWidth="1"/>
    <col min="14" max="14" width="1.8984375" customWidth="1"/>
    <col min="15" max="15" width="1.09765625" customWidth="1"/>
    <col min="16" max="16" width="4.59765625" customWidth="1"/>
    <col min="17" max="17" width="1.5" customWidth="1"/>
    <col min="18" max="18" width="6.8984375" style="17" customWidth="1"/>
    <col min="19" max="19" width="7.69921875" style="17" customWidth="1"/>
    <col min="20" max="50" width="3.3984375" style="17" customWidth="1"/>
    <col min="51" max="51" width="7.796875" customWidth="1"/>
    <col min="52" max="52" width="1.296875" customWidth="1"/>
    <col min="53" max="53" width="4.59765625" customWidth="1"/>
    <col min="54" max="54" width="1.296875" customWidth="1"/>
    <col min="55" max="55" width="7.796875" customWidth="1"/>
    <col min="56" max="56" width="8.09765625" customWidth="1"/>
    <col min="57" max="87" width="3.19921875" customWidth="1"/>
  </cols>
  <sheetData>
    <row r="1" spans="1:88" x14ac:dyDescent="0.2">
      <c r="A1" s="1"/>
      <c r="B1" s="9"/>
      <c r="C1" s="1"/>
      <c r="D1" s="19">
        <v>2024</v>
      </c>
      <c r="E1" s="20" t="s">
        <v>16</v>
      </c>
      <c r="F1" s="19">
        <v>6</v>
      </c>
      <c r="G1" s="20" t="s">
        <v>0</v>
      </c>
      <c r="H1" s="1"/>
      <c r="I1" s="1"/>
      <c r="J1" s="1"/>
      <c r="K1" s="1"/>
      <c r="L1" s="1"/>
      <c r="M1" s="1"/>
    </row>
    <row r="2" spans="1:88" x14ac:dyDescent="0.2">
      <c r="A2" s="3"/>
      <c r="B2" s="10" t="s">
        <v>1</v>
      </c>
      <c r="C2" s="4" t="s">
        <v>2</v>
      </c>
      <c r="D2" s="1"/>
      <c r="E2" s="4" t="s">
        <v>3</v>
      </c>
      <c r="F2" s="1"/>
      <c r="G2" s="4" t="s">
        <v>4</v>
      </c>
      <c r="H2" s="1"/>
      <c r="I2" s="2" t="s">
        <v>5</v>
      </c>
      <c r="J2" s="4" t="s">
        <v>6</v>
      </c>
      <c r="K2" s="1"/>
      <c r="L2" s="2" t="s">
        <v>7</v>
      </c>
      <c r="M2" s="2" t="s">
        <v>8</v>
      </c>
      <c r="N2" s="3"/>
      <c r="P2" s="24" t="s">
        <v>18</v>
      </c>
      <c r="Q2" s="25" t="s">
        <v>21</v>
      </c>
      <c r="R2" s="28"/>
      <c r="S2" s="26" t="s">
        <v>19</v>
      </c>
      <c r="T2" s="26">
        <v>1</v>
      </c>
      <c r="U2" s="26">
        <v>2</v>
      </c>
      <c r="V2" s="26">
        <v>3</v>
      </c>
      <c r="W2" s="26">
        <v>4</v>
      </c>
      <c r="X2" s="26">
        <v>5</v>
      </c>
      <c r="Y2" s="26">
        <v>6</v>
      </c>
      <c r="Z2" s="26">
        <v>7</v>
      </c>
      <c r="AA2" s="26">
        <v>8</v>
      </c>
      <c r="AB2" s="26">
        <v>9</v>
      </c>
      <c r="AC2" s="26">
        <v>10</v>
      </c>
      <c r="AD2" s="26">
        <v>11</v>
      </c>
      <c r="AE2" s="26">
        <v>12</v>
      </c>
      <c r="AF2" s="26">
        <v>13</v>
      </c>
      <c r="AG2" s="26">
        <v>14</v>
      </c>
      <c r="AH2" s="26">
        <v>15</v>
      </c>
      <c r="AI2" s="26">
        <v>16</v>
      </c>
      <c r="AJ2" s="26">
        <v>17</v>
      </c>
      <c r="AK2" s="26">
        <v>18</v>
      </c>
      <c r="AL2" s="26">
        <v>19</v>
      </c>
      <c r="AM2" s="26">
        <v>20</v>
      </c>
      <c r="AN2" s="26">
        <v>21</v>
      </c>
      <c r="AO2" s="26">
        <v>22</v>
      </c>
      <c r="AP2" s="26">
        <v>23</v>
      </c>
      <c r="AQ2" s="26">
        <v>24</v>
      </c>
      <c r="AR2" s="26">
        <v>25</v>
      </c>
      <c r="AS2" s="26">
        <v>26</v>
      </c>
      <c r="AT2" s="26">
        <v>27</v>
      </c>
      <c r="AU2" s="26">
        <v>28</v>
      </c>
      <c r="AV2" s="26">
        <v>29</v>
      </c>
      <c r="AW2" s="26">
        <v>30</v>
      </c>
      <c r="AY2" s="21" t="s">
        <v>20</v>
      </c>
      <c r="BA2" s="24" t="s">
        <v>18</v>
      </c>
      <c r="BB2" s="25" t="s">
        <v>21</v>
      </c>
      <c r="BC2" s="28"/>
      <c r="BD2" s="26" t="s">
        <v>19</v>
      </c>
      <c r="BE2" s="26">
        <v>1</v>
      </c>
      <c r="BF2" s="26">
        <v>2</v>
      </c>
      <c r="BG2" s="26">
        <v>3</v>
      </c>
      <c r="BH2" s="26">
        <v>4</v>
      </c>
      <c r="BI2" s="26">
        <v>5</v>
      </c>
      <c r="BJ2" s="26">
        <v>6</v>
      </c>
      <c r="BK2" s="26">
        <v>7</v>
      </c>
      <c r="BL2" s="26">
        <v>8</v>
      </c>
      <c r="BM2" s="26">
        <v>9</v>
      </c>
      <c r="BN2" s="26">
        <v>10</v>
      </c>
      <c r="BO2" s="26">
        <v>11</v>
      </c>
      <c r="BP2" s="26">
        <v>12</v>
      </c>
      <c r="BQ2" s="26">
        <v>13</v>
      </c>
      <c r="BR2" s="26">
        <v>14</v>
      </c>
      <c r="BS2" s="26">
        <v>15</v>
      </c>
      <c r="BT2" s="26">
        <v>16</v>
      </c>
      <c r="BU2" s="26">
        <v>17</v>
      </c>
      <c r="BV2" s="26">
        <v>18</v>
      </c>
      <c r="BW2" s="26">
        <v>19</v>
      </c>
      <c r="BX2" s="26">
        <v>20</v>
      </c>
      <c r="BY2" s="26">
        <v>21</v>
      </c>
      <c r="BZ2" s="26">
        <v>22</v>
      </c>
      <c r="CA2" s="26">
        <v>23</v>
      </c>
      <c r="CB2" s="26">
        <v>24</v>
      </c>
      <c r="CC2" s="26">
        <v>25</v>
      </c>
      <c r="CD2" s="26">
        <v>26</v>
      </c>
      <c r="CE2" s="26">
        <v>27</v>
      </c>
      <c r="CF2" s="26">
        <v>28</v>
      </c>
      <c r="CG2" s="26">
        <v>29</v>
      </c>
      <c r="CH2" s="26">
        <v>30</v>
      </c>
      <c r="CI2" s="17"/>
      <c r="CJ2" s="21" t="s">
        <v>20</v>
      </c>
    </row>
    <row r="3" spans="1:88" x14ac:dyDescent="0.2">
      <c r="A3" s="5"/>
      <c r="B3" s="6"/>
      <c r="C3" s="4" t="s">
        <v>9</v>
      </c>
      <c r="D3" s="4" t="s">
        <v>10</v>
      </c>
      <c r="E3" s="4" t="s">
        <v>9</v>
      </c>
      <c r="F3" s="4" t="s">
        <v>10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5"/>
      <c r="N3" s="3"/>
      <c r="P3" s="43" t="s">
        <v>43</v>
      </c>
      <c r="Q3" s="39"/>
      <c r="R3" s="29" t="s">
        <v>22</v>
      </c>
      <c r="S3" s="29" t="s">
        <v>22</v>
      </c>
      <c r="T3" s="26" t="s">
        <v>74</v>
      </c>
      <c r="U3" s="26" t="s">
        <v>75</v>
      </c>
      <c r="V3" s="26"/>
      <c r="W3" s="26" t="s">
        <v>75</v>
      </c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Y3" s="46" t="s">
        <v>123</v>
      </c>
      <c r="BA3" s="43" t="s">
        <v>133</v>
      </c>
      <c r="BB3" s="44" t="s">
        <v>146</v>
      </c>
      <c r="BC3" s="31" t="s">
        <v>147</v>
      </c>
      <c r="BD3" s="29" t="s">
        <v>162</v>
      </c>
      <c r="BE3" s="26" t="s">
        <v>179</v>
      </c>
      <c r="BF3" s="26" t="s">
        <v>180</v>
      </c>
      <c r="BG3" s="26" t="s">
        <v>181</v>
      </c>
      <c r="BH3" s="27" t="s">
        <v>182</v>
      </c>
      <c r="BI3" s="26" t="s">
        <v>183</v>
      </c>
      <c r="BJ3" s="26" t="s">
        <v>184</v>
      </c>
      <c r="BK3" s="26" t="s">
        <v>185</v>
      </c>
      <c r="BL3" s="26" t="s">
        <v>186</v>
      </c>
      <c r="BM3" s="26"/>
      <c r="BN3" s="26" t="s">
        <v>187</v>
      </c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17"/>
      <c r="CJ3" s="30" t="s">
        <v>282</v>
      </c>
    </row>
    <row r="4" spans="1:88" x14ac:dyDescent="0.2">
      <c r="A4" s="5">
        <v>1</v>
      </c>
      <c r="B4" s="11">
        <v>0.40972222222222227</v>
      </c>
      <c r="C4" s="5">
        <v>6</v>
      </c>
      <c r="D4" s="5">
        <v>45</v>
      </c>
      <c r="E4" s="5">
        <v>1</v>
      </c>
      <c r="F4" s="5">
        <v>32</v>
      </c>
      <c r="G4" s="5">
        <f t="shared" ref="G4" si="0">C4+E4</f>
        <v>7</v>
      </c>
      <c r="H4" s="5">
        <f t="shared" ref="H4" si="1">D4+F4</f>
        <v>77</v>
      </c>
      <c r="I4" s="5">
        <f t="shared" ref="I4" si="2">G4*10+H4</f>
        <v>147</v>
      </c>
      <c r="J4" s="5">
        <v>0</v>
      </c>
      <c r="K4" s="5">
        <v>1</v>
      </c>
      <c r="L4" s="5">
        <v>3</v>
      </c>
      <c r="M4" s="18"/>
      <c r="N4" s="3"/>
      <c r="P4" s="43" t="s">
        <v>37</v>
      </c>
      <c r="Q4" s="44" t="s">
        <v>56</v>
      </c>
      <c r="R4" s="29" t="s">
        <v>57</v>
      </c>
      <c r="S4" s="31" t="s">
        <v>59</v>
      </c>
      <c r="T4" s="26" t="s">
        <v>76</v>
      </c>
      <c r="U4" s="26" t="s">
        <v>77</v>
      </c>
      <c r="V4" s="26" t="s">
        <v>78</v>
      </c>
      <c r="W4" s="26" t="s">
        <v>79</v>
      </c>
      <c r="X4" s="26" t="s">
        <v>80</v>
      </c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Y4" s="46" t="s">
        <v>124</v>
      </c>
      <c r="BA4" s="43" t="s">
        <v>134</v>
      </c>
      <c r="BB4" s="44" t="s">
        <v>146</v>
      </c>
      <c r="BC4" s="29" t="s">
        <v>58</v>
      </c>
      <c r="BD4" s="29" t="s">
        <v>163</v>
      </c>
      <c r="BE4" s="26"/>
      <c r="BF4" s="26" t="s">
        <v>77</v>
      </c>
      <c r="BG4" s="26" t="s">
        <v>188</v>
      </c>
      <c r="BH4" s="26" t="s">
        <v>189</v>
      </c>
      <c r="BI4" s="26" t="s">
        <v>190</v>
      </c>
      <c r="BJ4" s="33" t="s">
        <v>86</v>
      </c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26"/>
      <c r="CG4" s="26"/>
      <c r="CH4" s="26"/>
      <c r="CI4" s="17"/>
      <c r="CJ4" s="30" t="s">
        <v>124</v>
      </c>
    </row>
    <row r="5" spans="1:88" x14ac:dyDescent="0.2">
      <c r="A5" s="5">
        <v>2</v>
      </c>
      <c r="B5" s="11">
        <v>0.33333333333333331</v>
      </c>
      <c r="C5" s="5">
        <v>6</v>
      </c>
      <c r="D5" s="5">
        <v>50</v>
      </c>
      <c r="E5" s="5">
        <v>3</v>
      </c>
      <c r="F5" s="5">
        <v>73</v>
      </c>
      <c r="G5" s="5">
        <f t="shared" ref="G5:G32" si="3">C5+E5</f>
        <v>9</v>
      </c>
      <c r="H5" s="5">
        <f t="shared" ref="H5:H32" si="4">D5+F5</f>
        <v>123</v>
      </c>
      <c r="I5" s="5">
        <f t="shared" ref="I5:I32" si="5">G5*10+H5</f>
        <v>213</v>
      </c>
      <c r="J5" s="5">
        <v>0</v>
      </c>
      <c r="K5" s="5">
        <v>0</v>
      </c>
      <c r="L5" s="5">
        <v>3</v>
      </c>
      <c r="M5" s="15"/>
      <c r="N5" s="3"/>
      <c r="P5" s="43" t="s">
        <v>38</v>
      </c>
      <c r="Q5" s="39"/>
      <c r="R5" s="29" t="s">
        <v>22</v>
      </c>
      <c r="S5" s="29" t="s">
        <v>22</v>
      </c>
      <c r="T5" s="26" t="s">
        <v>81</v>
      </c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Y5" s="46" t="s">
        <v>123</v>
      </c>
      <c r="BA5" s="43" t="s">
        <v>135</v>
      </c>
      <c r="BB5" s="44" t="s">
        <v>146</v>
      </c>
      <c r="BC5" s="31" t="s">
        <v>148</v>
      </c>
      <c r="BD5" s="29" t="s">
        <v>164</v>
      </c>
      <c r="BE5" s="26"/>
      <c r="BF5" s="26" t="s">
        <v>191</v>
      </c>
      <c r="BG5" s="26" t="s">
        <v>192</v>
      </c>
      <c r="BH5" s="26" t="s">
        <v>193</v>
      </c>
      <c r="BI5" s="36" t="s">
        <v>194</v>
      </c>
      <c r="BJ5" s="26" t="s">
        <v>195</v>
      </c>
      <c r="BK5" s="26" t="s">
        <v>196</v>
      </c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17"/>
      <c r="CJ5" s="30" t="s">
        <v>283</v>
      </c>
    </row>
    <row r="6" spans="1:88" x14ac:dyDescent="0.2">
      <c r="A6" s="5">
        <v>3</v>
      </c>
      <c r="B6" s="11">
        <v>0.35416666666666669</v>
      </c>
      <c r="C6" s="5">
        <v>4</v>
      </c>
      <c r="D6" s="5">
        <v>19</v>
      </c>
      <c r="E6" s="5">
        <v>4</v>
      </c>
      <c r="F6" s="5">
        <v>80</v>
      </c>
      <c r="G6" s="5">
        <f t="shared" si="3"/>
        <v>8</v>
      </c>
      <c r="H6" s="5">
        <f t="shared" si="4"/>
        <v>99</v>
      </c>
      <c r="I6" s="5">
        <f t="shared" si="5"/>
        <v>179</v>
      </c>
      <c r="J6" s="5">
        <v>0</v>
      </c>
      <c r="K6" s="5">
        <v>0</v>
      </c>
      <c r="L6" s="5">
        <v>2</v>
      </c>
      <c r="M6" s="13"/>
      <c r="N6" s="3"/>
      <c r="P6" s="43" t="s">
        <v>39</v>
      </c>
      <c r="Q6" s="44" t="s">
        <v>56</v>
      </c>
      <c r="R6" s="29" t="s">
        <v>58</v>
      </c>
      <c r="S6" s="30" t="s">
        <v>66</v>
      </c>
      <c r="T6" s="27" t="s">
        <v>82</v>
      </c>
      <c r="U6" s="26" t="s">
        <v>83</v>
      </c>
      <c r="V6" s="26" t="s">
        <v>79</v>
      </c>
      <c r="W6" s="26" t="s">
        <v>84</v>
      </c>
      <c r="X6" s="26" t="s">
        <v>85</v>
      </c>
      <c r="Y6" s="26" t="s">
        <v>75</v>
      </c>
      <c r="Z6" s="26" t="s">
        <v>86</v>
      </c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Y6" s="37" t="s">
        <v>125</v>
      </c>
      <c r="BA6" s="43" t="s">
        <v>136</v>
      </c>
      <c r="BB6" s="44" t="s">
        <v>146</v>
      </c>
      <c r="BC6" s="29" t="s">
        <v>149</v>
      </c>
      <c r="BD6" s="30" t="s">
        <v>165</v>
      </c>
      <c r="BE6" s="26"/>
      <c r="BF6" s="26"/>
      <c r="BG6" s="26" t="s">
        <v>197</v>
      </c>
      <c r="BH6" s="26" t="s">
        <v>198</v>
      </c>
      <c r="BI6" s="32" t="s">
        <v>199</v>
      </c>
      <c r="BJ6" s="27" t="s">
        <v>200</v>
      </c>
      <c r="BK6" s="26" t="s">
        <v>201</v>
      </c>
      <c r="BL6" s="26" t="s">
        <v>202</v>
      </c>
      <c r="BM6" s="26"/>
      <c r="BN6" s="26" t="s">
        <v>203</v>
      </c>
      <c r="BO6" s="26" t="s">
        <v>204</v>
      </c>
      <c r="BP6" s="26" t="s">
        <v>86</v>
      </c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17"/>
      <c r="CJ6" s="37" t="s">
        <v>124</v>
      </c>
    </row>
    <row r="7" spans="1:88" x14ac:dyDescent="0.2">
      <c r="A7" s="5">
        <v>4</v>
      </c>
      <c r="B7" s="11">
        <v>0.34027777777777773</v>
      </c>
      <c r="C7" s="5">
        <v>7</v>
      </c>
      <c r="D7" s="5">
        <v>31</v>
      </c>
      <c r="E7" s="5">
        <v>6</v>
      </c>
      <c r="F7" s="5">
        <v>109</v>
      </c>
      <c r="G7" s="5">
        <f t="shared" si="3"/>
        <v>13</v>
      </c>
      <c r="H7" s="5">
        <f t="shared" si="4"/>
        <v>140</v>
      </c>
      <c r="I7" s="5">
        <f t="shared" si="5"/>
        <v>270</v>
      </c>
      <c r="J7" s="5">
        <v>2</v>
      </c>
      <c r="K7" s="5">
        <v>2</v>
      </c>
      <c r="L7" s="5">
        <v>4</v>
      </c>
      <c r="M7" s="4"/>
      <c r="N7" s="3"/>
      <c r="P7" s="43" t="s">
        <v>44</v>
      </c>
      <c r="Q7" s="44" t="s">
        <v>56</v>
      </c>
      <c r="R7" s="29" t="s">
        <v>60</v>
      </c>
      <c r="S7" s="30" t="s">
        <v>67</v>
      </c>
      <c r="T7" s="26" t="s">
        <v>87</v>
      </c>
      <c r="U7" s="26" t="s">
        <v>75</v>
      </c>
      <c r="V7" s="26"/>
      <c r="W7" s="26" t="s">
        <v>75</v>
      </c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Y7" s="37" t="s">
        <v>126</v>
      </c>
      <c r="BA7" s="43" t="s">
        <v>137</v>
      </c>
      <c r="BB7" s="44" t="s">
        <v>146</v>
      </c>
      <c r="BC7" s="29">
        <v>25</v>
      </c>
      <c r="BD7" s="30">
        <v>2</v>
      </c>
      <c r="BE7" s="26"/>
      <c r="BF7" s="26"/>
      <c r="BG7" s="26"/>
      <c r="BH7" s="26" t="s">
        <v>204</v>
      </c>
      <c r="BI7" s="32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17"/>
      <c r="CJ7" s="37" t="s">
        <v>129</v>
      </c>
    </row>
    <row r="8" spans="1:88" x14ac:dyDescent="0.2">
      <c r="A8" s="5">
        <v>5</v>
      </c>
      <c r="B8" s="11">
        <v>0.33333333333333331</v>
      </c>
      <c r="C8" s="5">
        <v>5</v>
      </c>
      <c r="D8" s="5">
        <v>23</v>
      </c>
      <c r="E8" s="5">
        <v>6</v>
      </c>
      <c r="F8" s="5">
        <v>100</v>
      </c>
      <c r="G8" s="5">
        <f t="shared" si="3"/>
        <v>11</v>
      </c>
      <c r="H8" s="5">
        <f t="shared" si="4"/>
        <v>123</v>
      </c>
      <c r="I8" s="5">
        <f t="shared" si="5"/>
        <v>233</v>
      </c>
      <c r="J8" s="5">
        <v>1</v>
      </c>
      <c r="K8" s="5">
        <v>1</v>
      </c>
      <c r="L8" s="5">
        <v>4</v>
      </c>
      <c r="M8" s="13"/>
      <c r="N8" s="3"/>
      <c r="P8" s="43" t="s">
        <v>45</v>
      </c>
      <c r="Q8" s="44" t="s">
        <v>56</v>
      </c>
      <c r="R8" s="29" t="s">
        <v>61</v>
      </c>
      <c r="S8" s="30" t="s">
        <v>68</v>
      </c>
      <c r="T8" s="26" t="s">
        <v>88</v>
      </c>
      <c r="U8" s="26" t="s">
        <v>76</v>
      </c>
      <c r="V8" s="27" t="s">
        <v>76</v>
      </c>
      <c r="W8" s="26" t="s">
        <v>89</v>
      </c>
      <c r="X8" s="26" t="s">
        <v>90</v>
      </c>
      <c r="Y8" s="26" t="s">
        <v>91</v>
      </c>
      <c r="Z8" s="26" t="s">
        <v>92</v>
      </c>
      <c r="AA8" s="26" t="s">
        <v>93</v>
      </c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Y8" s="37" t="s">
        <v>127</v>
      </c>
      <c r="BA8" s="43" t="s">
        <v>138</v>
      </c>
      <c r="BB8" s="44" t="s">
        <v>146</v>
      </c>
      <c r="BC8" s="29">
        <v>18</v>
      </c>
      <c r="BD8" s="30">
        <v>282</v>
      </c>
      <c r="BE8" s="26"/>
      <c r="BF8" s="26"/>
      <c r="BG8" s="26"/>
      <c r="BH8" s="26" t="s">
        <v>205</v>
      </c>
      <c r="BI8" s="32" t="s">
        <v>204</v>
      </c>
      <c r="BJ8" s="26" t="s">
        <v>206</v>
      </c>
      <c r="BK8" s="26" t="s">
        <v>207</v>
      </c>
      <c r="BL8" s="26" t="s">
        <v>206</v>
      </c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17"/>
      <c r="CJ8" s="37" t="s">
        <v>131</v>
      </c>
    </row>
    <row r="9" spans="1:88" ht="18" thickBot="1" x14ac:dyDescent="0.25">
      <c r="A9" s="5">
        <v>6</v>
      </c>
      <c r="B9" s="11">
        <v>0.35416666666666669</v>
      </c>
      <c r="C9" s="5">
        <v>3</v>
      </c>
      <c r="D9" s="5">
        <v>18</v>
      </c>
      <c r="E9" s="5">
        <v>4</v>
      </c>
      <c r="F9" s="5">
        <v>62</v>
      </c>
      <c r="G9" s="5">
        <f t="shared" si="3"/>
        <v>7</v>
      </c>
      <c r="H9" s="5">
        <f t="shared" si="4"/>
        <v>80</v>
      </c>
      <c r="I9" s="5">
        <f t="shared" si="5"/>
        <v>150</v>
      </c>
      <c r="J9" s="5">
        <v>0</v>
      </c>
      <c r="K9" s="5">
        <v>2</v>
      </c>
      <c r="L9" s="5">
        <v>2</v>
      </c>
      <c r="M9" s="15"/>
      <c r="N9" s="3"/>
      <c r="P9" s="43" t="s">
        <v>46</v>
      </c>
      <c r="Q9" s="44" t="s">
        <v>56</v>
      </c>
      <c r="R9" s="29" t="s">
        <v>62</v>
      </c>
      <c r="S9" s="30" t="s">
        <v>69</v>
      </c>
      <c r="T9" s="26"/>
      <c r="U9" s="26" t="s">
        <v>94</v>
      </c>
      <c r="V9" s="26"/>
      <c r="W9" s="26" t="s">
        <v>95</v>
      </c>
      <c r="X9" s="26" t="s">
        <v>96</v>
      </c>
      <c r="Y9" s="26"/>
      <c r="Z9" s="26"/>
      <c r="AA9" s="26"/>
      <c r="AB9" s="33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Y9" s="37" t="s">
        <v>128</v>
      </c>
      <c r="BA9" s="43" t="s">
        <v>139</v>
      </c>
      <c r="BB9" s="44" t="s">
        <v>146</v>
      </c>
      <c r="BC9" s="29" t="s">
        <v>150</v>
      </c>
      <c r="BD9" s="30" t="s">
        <v>166</v>
      </c>
      <c r="BE9" s="26"/>
      <c r="BF9" s="26"/>
      <c r="BG9" s="26"/>
      <c r="BH9" s="26"/>
      <c r="BI9" s="32" t="s">
        <v>208</v>
      </c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17"/>
      <c r="CJ9" s="37" t="s">
        <v>126</v>
      </c>
    </row>
    <row r="10" spans="1:88" ht="18" thickBot="1" x14ac:dyDescent="0.25">
      <c r="A10" s="5">
        <v>7</v>
      </c>
      <c r="B10" s="11">
        <v>0.39583333333333331</v>
      </c>
      <c r="C10" s="5">
        <v>2</v>
      </c>
      <c r="D10" s="5">
        <v>7</v>
      </c>
      <c r="E10" s="5">
        <v>7</v>
      </c>
      <c r="F10" s="5">
        <v>57</v>
      </c>
      <c r="G10" s="5">
        <f t="shared" si="3"/>
        <v>9</v>
      </c>
      <c r="H10" s="5">
        <f t="shared" si="4"/>
        <v>64</v>
      </c>
      <c r="I10" s="5">
        <f t="shared" si="5"/>
        <v>154</v>
      </c>
      <c r="J10" s="5">
        <v>1</v>
      </c>
      <c r="K10" s="5">
        <v>0</v>
      </c>
      <c r="L10" s="5">
        <v>2</v>
      </c>
      <c r="M10" s="8"/>
      <c r="N10" s="3"/>
      <c r="P10" s="43" t="s">
        <v>47</v>
      </c>
      <c r="Q10" s="44" t="s">
        <v>56</v>
      </c>
      <c r="R10" s="29" t="s">
        <v>63</v>
      </c>
      <c r="S10" s="30" t="s">
        <v>70</v>
      </c>
      <c r="T10" s="26"/>
      <c r="U10" s="26" t="s">
        <v>97</v>
      </c>
      <c r="V10" s="26" t="s">
        <v>98</v>
      </c>
      <c r="W10" s="26" t="s">
        <v>79</v>
      </c>
      <c r="X10" s="26" t="s">
        <v>99</v>
      </c>
      <c r="Y10" s="26" t="s">
        <v>100</v>
      </c>
      <c r="Z10" s="26" t="s">
        <v>99</v>
      </c>
      <c r="AA10" s="32" t="s">
        <v>101</v>
      </c>
      <c r="AB10" s="35"/>
      <c r="AC10" s="28" t="s">
        <v>102</v>
      </c>
      <c r="AD10" s="26" t="s">
        <v>103</v>
      </c>
      <c r="AE10" s="26" t="s">
        <v>104</v>
      </c>
      <c r="AF10" s="26" t="s">
        <v>105</v>
      </c>
      <c r="AG10" s="26" t="s">
        <v>79</v>
      </c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Y10" s="37" t="s">
        <v>125</v>
      </c>
      <c r="BA10" s="43" t="s">
        <v>140</v>
      </c>
      <c r="BB10" s="44" t="s">
        <v>146</v>
      </c>
      <c r="BC10" s="29" t="s">
        <v>151</v>
      </c>
      <c r="BD10" s="30" t="s">
        <v>167</v>
      </c>
      <c r="BE10" s="26"/>
      <c r="BF10" s="26"/>
      <c r="BG10" s="26"/>
      <c r="BH10" s="26"/>
      <c r="BI10" s="32"/>
      <c r="BJ10" s="26"/>
      <c r="BK10" s="26" t="s">
        <v>209</v>
      </c>
      <c r="BL10" s="26" t="s">
        <v>210</v>
      </c>
      <c r="BM10" s="26"/>
      <c r="BN10" s="26" t="s">
        <v>211</v>
      </c>
      <c r="BO10" s="26" t="s">
        <v>121</v>
      </c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17"/>
      <c r="CJ10" s="37" t="s">
        <v>125</v>
      </c>
    </row>
    <row r="11" spans="1:88" x14ac:dyDescent="0.2">
      <c r="A11" s="5">
        <v>8</v>
      </c>
      <c r="B11" s="11">
        <v>0.31944444444444448</v>
      </c>
      <c r="C11" s="5">
        <v>2</v>
      </c>
      <c r="D11" s="5">
        <v>12</v>
      </c>
      <c r="E11" s="5">
        <v>8</v>
      </c>
      <c r="F11" s="5">
        <v>81</v>
      </c>
      <c r="G11" s="5">
        <f t="shared" si="3"/>
        <v>10</v>
      </c>
      <c r="H11" s="5">
        <f t="shared" si="4"/>
        <v>93</v>
      </c>
      <c r="I11" s="5">
        <f t="shared" si="5"/>
        <v>193</v>
      </c>
      <c r="J11" s="5">
        <v>2</v>
      </c>
      <c r="K11" s="5">
        <v>1</v>
      </c>
      <c r="L11" s="5">
        <v>4</v>
      </c>
      <c r="M11" s="8"/>
      <c r="N11" s="3"/>
      <c r="P11" s="43" t="s">
        <v>48</v>
      </c>
      <c r="Q11" s="44" t="s">
        <v>56</v>
      </c>
      <c r="R11" s="29">
        <v>24</v>
      </c>
      <c r="S11" s="30">
        <v>310</v>
      </c>
      <c r="T11" s="26"/>
      <c r="U11" s="26"/>
      <c r="V11" s="26"/>
      <c r="W11" s="26"/>
      <c r="X11" s="26"/>
      <c r="Y11" s="26"/>
      <c r="Z11" s="26"/>
      <c r="AA11" s="26"/>
      <c r="AB11" s="34"/>
      <c r="AC11" s="26"/>
      <c r="AD11" s="26" t="s">
        <v>75</v>
      </c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Y11" s="37" t="s">
        <v>129</v>
      </c>
      <c r="BA11" s="43" t="s">
        <v>141</v>
      </c>
      <c r="BB11" s="44" t="s">
        <v>146</v>
      </c>
      <c r="BC11" s="29" t="s">
        <v>152</v>
      </c>
      <c r="BD11" s="30">
        <v>230</v>
      </c>
      <c r="BE11" s="26"/>
      <c r="BF11" s="26"/>
      <c r="BG11" s="26"/>
      <c r="BH11" s="26"/>
      <c r="BI11" s="32"/>
      <c r="BJ11" s="26" t="s">
        <v>97</v>
      </c>
      <c r="BK11" s="26" t="s">
        <v>212</v>
      </c>
      <c r="BL11" s="26" t="s">
        <v>213</v>
      </c>
      <c r="BM11" s="26"/>
      <c r="BN11" s="26" t="s">
        <v>213</v>
      </c>
      <c r="BO11" s="26" t="s">
        <v>214</v>
      </c>
      <c r="BP11" s="26" t="s">
        <v>119</v>
      </c>
      <c r="BQ11" s="27" t="s">
        <v>214</v>
      </c>
      <c r="BR11" s="26" t="s">
        <v>214</v>
      </c>
      <c r="BS11" s="26" t="s">
        <v>79</v>
      </c>
      <c r="BT11" s="26" t="s">
        <v>212</v>
      </c>
      <c r="BU11" s="26" t="s">
        <v>118</v>
      </c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17"/>
      <c r="CJ11" s="37" t="s">
        <v>128</v>
      </c>
    </row>
    <row r="12" spans="1:88" x14ac:dyDescent="0.2">
      <c r="A12" s="5">
        <v>9</v>
      </c>
      <c r="B12" s="11"/>
      <c r="C12" s="5"/>
      <c r="D12" s="5"/>
      <c r="E12" s="5"/>
      <c r="F12" s="5"/>
      <c r="G12" s="5"/>
      <c r="H12" s="5"/>
      <c r="I12" s="5"/>
      <c r="J12" s="5"/>
      <c r="K12" s="5"/>
      <c r="L12" s="5"/>
      <c r="M12" s="15" t="s">
        <v>17</v>
      </c>
      <c r="N12" s="3"/>
      <c r="P12" s="43" t="s">
        <v>49</v>
      </c>
      <c r="Q12" s="44" t="s">
        <v>56</v>
      </c>
      <c r="R12" s="29" t="s">
        <v>64</v>
      </c>
      <c r="S12" s="30" t="s">
        <v>71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 t="s">
        <v>84</v>
      </c>
      <c r="AF12" s="26" t="s">
        <v>106</v>
      </c>
      <c r="AG12" s="26" t="s">
        <v>107</v>
      </c>
      <c r="AH12" s="26" t="s">
        <v>108</v>
      </c>
      <c r="AI12" s="26" t="s">
        <v>109</v>
      </c>
      <c r="AJ12" s="27" t="s">
        <v>110</v>
      </c>
      <c r="AK12" s="26" t="s">
        <v>111</v>
      </c>
      <c r="AL12" s="26"/>
      <c r="AM12" s="26" t="s">
        <v>112</v>
      </c>
      <c r="AN12" s="26" t="s">
        <v>113</v>
      </c>
      <c r="AO12" s="26"/>
      <c r="AP12" s="26" t="s">
        <v>114</v>
      </c>
      <c r="AQ12" s="26"/>
      <c r="AR12" s="26"/>
      <c r="AS12" s="26"/>
      <c r="AT12" s="26"/>
      <c r="AU12" s="26"/>
      <c r="AV12" s="26"/>
      <c r="AW12" s="26"/>
      <c r="AY12" s="37" t="s">
        <v>127</v>
      </c>
      <c r="BA12" s="43" t="s">
        <v>142</v>
      </c>
      <c r="BB12" s="44" t="s">
        <v>146</v>
      </c>
      <c r="BC12" s="29" t="s">
        <v>153</v>
      </c>
      <c r="BD12" s="30" t="s">
        <v>168</v>
      </c>
      <c r="BE12" s="26"/>
      <c r="BF12" s="26"/>
      <c r="BG12" s="26"/>
      <c r="BH12" s="26"/>
      <c r="BI12" s="32"/>
      <c r="BJ12" s="26" t="s">
        <v>97</v>
      </c>
      <c r="BK12" s="26" t="s">
        <v>213</v>
      </c>
      <c r="BL12" s="26" t="s">
        <v>215</v>
      </c>
      <c r="BM12" s="26"/>
      <c r="BN12" s="26" t="s">
        <v>216</v>
      </c>
      <c r="BO12" s="26" t="s">
        <v>217</v>
      </c>
      <c r="BP12" s="26" t="s">
        <v>218</v>
      </c>
      <c r="BQ12" s="27" t="s">
        <v>219</v>
      </c>
      <c r="BR12" s="26" t="s">
        <v>220</v>
      </c>
      <c r="BS12" s="26" t="s">
        <v>221</v>
      </c>
      <c r="BT12" s="26" t="s">
        <v>222</v>
      </c>
      <c r="BU12" s="26" t="s">
        <v>223</v>
      </c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17"/>
      <c r="CJ12" s="37" t="s">
        <v>124</v>
      </c>
    </row>
    <row r="13" spans="1:88" x14ac:dyDescent="0.2">
      <c r="A13" s="5">
        <v>10</v>
      </c>
      <c r="B13" s="11">
        <v>0.40277777777777773</v>
      </c>
      <c r="C13" s="5">
        <v>1</v>
      </c>
      <c r="D13" s="5">
        <v>5</v>
      </c>
      <c r="E13" s="5">
        <v>7</v>
      </c>
      <c r="F13" s="5">
        <v>40</v>
      </c>
      <c r="G13" s="5">
        <f t="shared" si="3"/>
        <v>8</v>
      </c>
      <c r="H13" s="5">
        <f t="shared" si="4"/>
        <v>45</v>
      </c>
      <c r="I13" s="5">
        <f t="shared" si="5"/>
        <v>125</v>
      </c>
      <c r="J13" s="5">
        <v>1</v>
      </c>
      <c r="K13" s="5">
        <v>2</v>
      </c>
      <c r="L13" s="5">
        <v>3</v>
      </c>
      <c r="M13" s="15"/>
      <c r="N13" s="3"/>
      <c r="P13" s="43" t="s">
        <v>50</v>
      </c>
      <c r="Q13" s="44" t="s">
        <v>56</v>
      </c>
      <c r="R13" s="29">
        <v>17</v>
      </c>
      <c r="S13" s="30">
        <v>264</v>
      </c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 t="s">
        <v>75</v>
      </c>
      <c r="AG13" s="26"/>
      <c r="AH13" s="26"/>
      <c r="AI13" s="26"/>
      <c r="AJ13" s="26"/>
      <c r="AK13" s="26"/>
      <c r="AL13" s="26"/>
      <c r="AM13" s="26"/>
      <c r="AN13" s="26"/>
      <c r="AO13" s="33"/>
      <c r="AP13" s="26"/>
      <c r="AQ13" s="26"/>
      <c r="AR13" s="26"/>
      <c r="AS13" s="26"/>
      <c r="AT13" s="26"/>
      <c r="AU13" s="26"/>
      <c r="AV13" s="26"/>
      <c r="AW13" s="26"/>
      <c r="AY13" s="37" t="s">
        <v>130</v>
      </c>
      <c r="BA13" s="43" t="s">
        <v>143</v>
      </c>
      <c r="BB13" s="44" t="s">
        <v>146</v>
      </c>
      <c r="BC13" s="29" t="s">
        <v>154</v>
      </c>
      <c r="BD13" s="30" t="s">
        <v>169</v>
      </c>
      <c r="BE13" s="26"/>
      <c r="BF13" s="26"/>
      <c r="BG13" s="26"/>
      <c r="BH13" s="26"/>
      <c r="BI13" s="32"/>
      <c r="BJ13" s="26"/>
      <c r="BK13" s="26" t="s">
        <v>224</v>
      </c>
      <c r="BL13" s="26" t="s">
        <v>225</v>
      </c>
      <c r="BM13" s="26"/>
      <c r="BN13" s="26" t="s">
        <v>226</v>
      </c>
      <c r="BO13" s="26" t="s">
        <v>227</v>
      </c>
      <c r="BP13" s="26" t="s">
        <v>228</v>
      </c>
      <c r="BQ13" s="26" t="s">
        <v>229</v>
      </c>
      <c r="BR13" s="27" t="s">
        <v>228</v>
      </c>
      <c r="BS13" s="26" t="s">
        <v>230</v>
      </c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17"/>
      <c r="CJ13" s="37" t="s">
        <v>126</v>
      </c>
    </row>
    <row r="14" spans="1:88" x14ac:dyDescent="0.2">
      <c r="A14" s="5">
        <v>11</v>
      </c>
      <c r="B14" s="11">
        <v>0.38194444444444442</v>
      </c>
      <c r="C14" s="5">
        <v>2</v>
      </c>
      <c r="D14" s="5">
        <v>3</v>
      </c>
      <c r="E14" s="5">
        <v>7</v>
      </c>
      <c r="F14" s="5">
        <v>34</v>
      </c>
      <c r="G14" s="5">
        <f t="shared" si="3"/>
        <v>9</v>
      </c>
      <c r="H14" s="5">
        <f t="shared" si="4"/>
        <v>37</v>
      </c>
      <c r="I14" s="5">
        <f t="shared" si="5"/>
        <v>127</v>
      </c>
      <c r="J14" s="5">
        <v>0</v>
      </c>
      <c r="K14" s="5">
        <v>2</v>
      </c>
      <c r="L14" s="5">
        <v>4</v>
      </c>
      <c r="M14" s="15"/>
      <c r="N14" s="3"/>
      <c r="P14" s="43" t="s">
        <v>51</v>
      </c>
      <c r="Q14" s="44" t="s">
        <v>56</v>
      </c>
      <c r="R14" s="29">
        <v>6</v>
      </c>
      <c r="S14" s="30">
        <v>216</v>
      </c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 t="s">
        <v>104</v>
      </c>
      <c r="AH14" s="26" t="s">
        <v>104</v>
      </c>
      <c r="AI14" s="26"/>
      <c r="AJ14" s="26"/>
      <c r="AK14" s="26"/>
      <c r="AL14" s="26"/>
      <c r="AM14" s="26"/>
      <c r="AN14" s="32"/>
      <c r="AO14" s="26"/>
      <c r="AP14" s="28"/>
      <c r="AQ14" s="26"/>
      <c r="AR14" s="26"/>
      <c r="AS14" s="26"/>
      <c r="AT14" s="26"/>
      <c r="AU14" s="26"/>
      <c r="AV14" s="26"/>
      <c r="AW14" s="26"/>
      <c r="AY14" s="37" t="s">
        <v>131</v>
      </c>
      <c r="BA14" s="43" t="s">
        <v>144</v>
      </c>
      <c r="BB14" s="44" t="s">
        <v>146</v>
      </c>
      <c r="BC14" s="29" t="s">
        <v>65</v>
      </c>
      <c r="BD14" s="30" t="s">
        <v>170</v>
      </c>
      <c r="BE14" s="26"/>
      <c r="BF14" s="26"/>
      <c r="BG14" s="26"/>
      <c r="BH14" s="26"/>
      <c r="BI14" s="32"/>
      <c r="BJ14" s="26"/>
      <c r="BK14" s="26"/>
      <c r="BL14" s="26"/>
      <c r="BM14" s="26"/>
      <c r="BN14" s="26" t="s">
        <v>231</v>
      </c>
      <c r="BO14" s="26" t="s">
        <v>227</v>
      </c>
      <c r="BP14" s="26" t="s">
        <v>86</v>
      </c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17"/>
      <c r="CJ14" s="37" t="s">
        <v>130</v>
      </c>
    </row>
    <row r="15" spans="1:88" ht="18" thickBot="1" x14ac:dyDescent="0.25">
      <c r="A15" s="5">
        <v>12</v>
      </c>
      <c r="B15" s="11">
        <v>0.3611111111111111</v>
      </c>
      <c r="C15" s="5">
        <v>1</v>
      </c>
      <c r="D15" s="5">
        <v>4</v>
      </c>
      <c r="E15" s="5">
        <v>6</v>
      </c>
      <c r="F15" s="5">
        <v>31</v>
      </c>
      <c r="G15" s="5">
        <f t="shared" si="3"/>
        <v>7</v>
      </c>
      <c r="H15" s="5">
        <f t="shared" si="4"/>
        <v>35</v>
      </c>
      <c r="I15" s="5">
        <f t="shared" si="5"/>
        <v>105</v>
      </c>
      <c r="J15" s="5">
        <v>2</v>
      </c>
      <c r="K15" s="5">
        <v>1</v>
      </c>
      <c r="L15" s="5">
        <v>4</v>
      </c>
      <c r="M15" s="4"/>
      <c r="N15" s="3"/>
      <c r="P15" s="43" t="s">
        <v>52</v>
      </c>
      <c r="Q15" s="44" t="s">
        <v>56</v>
      </c>
      <c r="R15" s="29" t="s">
        <v>65</v>
      </c>
      <c r="S15" s="30" t="s">
        <v>72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 t="s">
        <v>115</v>
      </c>
      <c r="AL15" s="26"/>
      <c r="AM15" s="26"/>
      <c r="AN15" s="26"/>
      <c r="AO15" s="34"/>
      <c r="AP15" s="26"/>
      <c r="AQ15" s="26"/>
      <c r="AR15" s="26"/>
      <c r="AS15" s="26"/>
      <c r="AT15" s="33"/>
      <c r="AU15" s="26"/>
      <c r="AV15" s="26"/>
      <c r="AW15" s="26"/>
      <c r="AY15" s="37" t="s">
        <v>132</v>
      </c>
      <c r="BA15" s="43" t="s">
        <v>145</v>
      </c>
      <c r="BB15" s="44" t="s">
        <v>146</v>
      </c>
      <c r="BC15" s="29">
        <v>13</v>
      </c>
      <c r="BD15" s="30">
        <v>243</v>
      </c>
      <c r="BE15" s="26"/>
      <c r="BF15" s="26"/>
      <c r="BG15" s="26"/>
      <c r="BH15" s="26"/>
      <c r="BI15" s="32"/>
      <c r="BJ15" s="26"/>
      <c r="BK15" s="26"/>
      <c r="BL15" s="26"/>
      <c r="BM15" s="26"/>
      <c r="BN15" s="26"/>
      <c r="BO15" s="26" t="s">
        <v>223</v>
      </c>
      <c r="BP15" s="27" t="s">
        <v>232</v>
      </c>
      <c r="BQ15" s="26" t="s">
        <v>85</v>
      </c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17"/>
      <c r="CJ15" s="37" t="s">
        <v>131</v>
      </c>
    </row>
    <row r="16" spans="1:88" ht="18" thickBot="1" x14ac:dyDescent="0.25">
      <c r="A16" s="5">
        <v>13</v>
      </c>
      <c r="B16" s="11">
        <v>0.55555555555555558</v>
      </c>
      <c r="C16" s="5">
        <v>2</v>
      </c>
      <c r="D16" s="5">
        <v>6</v>
      </c>
      <c r="E16" s="5">
        <v>7</v>
      </c>
      <c r="F16" s="5">
        <v>43</v>
      </c>
      <c r="G16" s="5">
        <f t="shared" si="3"/>
        <v>9</v>
      </c>
      <c r="H16" s="5">
        <f t="shared" si="4"/>
        <v>49</v>
      </c>
      <c r="I16" s="5">
        <f t="shared" si="5"/>
        <v>139</v>
      </c>
      <c r="J16" s="5">
        <v>1</v>
      </c>
      <c r="K16" s="5">
        <v>1</v>
      </c>
      <c r="L16" s="5">
        <v>3</v>
      </c>
      <c r="M16" s="13"/>
      <c r="N16" s="3"/>
      <c r="P16" s="43" t="s">
        <v>53</v>
      </c>
      <c r="Q16" s="44" t="s">
        <v>56</v>
      </c>
      <c r="R16" s="29">
        <v>25</v>
      </c>
      <c r="S16" s="30" t="s">
        <v>73</v>
      </c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 t="s">
        <v>97</v>
      </c>
      <c r="AN16" s="26" t="s">
        <v>116</v>
      </c>
      <c r="AO16" s="26"/>
      <c r="AP16" s="26" t="s">
        <v>117</v>
      </c>
      <c r="AQ16" s="26" t="s">
        <v>118</v>
      </c>
      <c r="AR16" s="26" t="s">
        <v>119</v>
      </c>
      <c r="AS16" s="32"/>
      <c r="AT16" s="35"/>
      <c r="AU16" s="28" t="s">
        <v>120</v>
      </c>
      <c r="AV16" s="26"/>
      <c r="AW16" s="26"/>
      <c r="AY16" s="37" t="s">
        <v>125</v>
      </c>
      <c r="BA16" s="43" t="s">
        <v>24</v>
      </c>
      <c r="BB16" s="44" t="s">
        <v>146</v>
      </c>
      <c r="BC16" s="29" t="s">
        <v>155</v>
      </c>
      <c r="BD16" s="30" t="s">
        <v>171</v>
      </c>
      <c r="BE16" s="26"/>
      <c r="BF16" s="26"/>
      <c r="BG16" s="26"/>
      <c r="BH16" s="26"/>
      <c r="BI16" s="32"/>
      <c r="BJ16" s="26"/>
      <c r="BK16" s="26"/>
      <c r="BL16" s="26"/>
      <c r="BM16" s="26"/>
      <c r="BN16" s="26"/>
      <c r="BO16" s="26"/>
      <c r="BP16" s="26" t="s">
        <v>233</v>
      </c>
      <c r="BQ16" s="26" t="s">
        <v>234</v>
      </c>
      <c r="BR16" s="26" t="s">
        <v>235</v>
      </c>
      <c r="BS16" s="26" t="s">
        <v>236</v>
      </c>
      <c r="BT16" s="26" t="s">
        <v>237</v>
      </c>
      <c r="BU16" s="26" t="s">
        <v>238</v>
      </c>
      <c r="BV16" s="26" t="s">
        <v>110</v>
      </c>
      <c r="BW16" s="26" t="s">
        <v>239</v>
      </c>
      <c r="BX16" s="26"/>
      <c r="BY16" s="26" t="s">
        <v>240</v>
      </c>
      <c r="BZ16" s="26" t="s">
        <v>241</v>
      </c>
      <c r="CA16" s="26"/>
      <c r="CB16" s="26" t="s">
        <v>242</v>
      </c>
      <c r="CC16" s="26" t="s">
        <v>86</v>
      </c>
      <c r="CD16" s="26"/>
      <c r="CE16" s="26"/>
      <c r="CF16" s="26"/>
      <c r="CG16" s="26"/>
      <c r="CH16" s="26"/>
      <c r="CI16" s="17"/>
      <c r="CJ16" s="37" t="s">
        <v>282</v>
      </c>
    </row>
    <row r="17" spans="1:88" x14ac:dyDescent="0.2">
      <c r="A17" s="5">
        <v>14</v>
      </c>
      <c r="B17" s="11">
        <v>0.33333333333333331</v>
      </c>
      <c r="C17" s="5">
        <v>3</v>
      </c>
      <c r="D17" s="5">
        <v>10</v>
      </c>
      <c r="E17" s="5">
        <v>6</v>
      </c>
      <c r="F17" s="5">
        <v>60</v>
      </c>
      <c r="G17" s="5">
        <f t="shared" si="3"/>
        <v>9</v>
      </c>
      <c r="H17" s="5">
        <f t="shared" si="4"/>
        <v>70</v>
      </c>
      <c r="I17" s="5">
        <f t="shared" si="5"/>
        <v>160</v>
      </c>
      <c r="J17" s="5">
        <v>1</v>
      </c>
      <c r="K17" s="5">
        <v>1</v>
      </c>
      <c r="L17" s="5">
        <v>4</v>
      </c>
      <c r="M17" s="4"/>
      <c r="N17" s="3"/>
      <c r="P17" s="43" t="s">
        <v>54</v>
      </c>
      <c r="Q17" s="39"/>
      <c r="R17" s="29" t="s">
        <v>22</v>
      </c>
      <c r="S17" s="29" t="s">
        <v>22</v>
      </c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34"/>
      <c r="AU17" s="26" t="s">
        <v>121</v>
      </c>
      <c r="AV17" s="26"/>
      <c r="AW17" s="26"/>
      <c r="AY17" s="7" t="s">
        <v>123</v>
      </c>
      <c r="BA17" s="43" t="s">
        <v>25</v>
      </c>
      <c r="BB17" s="44" t="s">
        <v>146</v>
      </c>
      <c r="BC17" s="29" t="s">
        <v>156</v>
      </c>
      <c r="BD17" s="30" t="s">
        <v>172</v>
      </c>
      <c r="BE17" s="26"/>
      <c r="BF17" s="26"/>
      <c r="BG17" s="26"/>
      <c r="BH17" s="26"/>
      <c r="BI17" s="32"/>
      <c r="BJ17" s="26"/>
      <c r="BK17" s="26"/>
      <c r="BL17" s="26"/>
      <c r="BM17" s="26"/>
      <c r="BN17" s="26"/>
      <c r="BO17" s="26" t="s">
        <v>97</v>
      </c>
      <c r="BP17" s="26" t="s">
        <v>243</v>
      </c>
      <c r="BQ17" s="26" t="s">
        <v>244</v>
      </c>
      <c r="BR17" s="26" t="s">
        <v>105</v>
      </c>
      <c r="BS17" s="26" t="s">
        <v>245</v>
      </c>
      <c r="BT17" s="26" t="s">
        <v>246</v>
      </c>
      <c r="BU17" s="26" t="s">
        <v>247</v>
      </c>
      <c r="BV17" s="27" t="s">
        <v>248</v>
      </c>
      <c r="BW17" s="26" t="s">
        <v>249</v>
      </c>
      <c r="BX17" s="26"/>
      <c r="BY17" s="26" t="s">
        <v>250</v>
      </c>
      <c r="BZ17" s="26" t="s">
        <v>251</v>
      </c>
      <c r="CA17" s="26"/>
      <c r="CB17" s="26" t="s">
        <v>252</v>
      </c>
      <c r="CC17" s="26"/>
      <c r="CD17" s="26"/>
      <c r="CE17" s="26"/>
      <c r="CF17" s="26"/>
      <c r="CG17" s="26"/>
      <c r="CH17" s="26"/>
      <c r="CI17" s="17"/>
      <c r="CJ17" s="37" t="s">
        <v>284</v>
      </c>
    </row>
    <row r="18" spans="1:88" x14ac:dyDescent="0.2">
      <c r="A18" s="5">
        <v>15</v>
      </c>
      <c r="B18" s="11">
        <v>0.36805555555555558</v>
      </c>
      <c r="C18" s="5">
        <v>2</v>
      </c>
      <c r="D18" s="5">
        <v>16</v>
      </c>
      <c r="E18" s="5">
        <v>6</v>
      </c>
      <c r="F18" s="5">
        <v>68</v>
      </c>
      <c r="G18" s="5">
        <f t="shared" si="3"/>
        <v>8</v>
      </c>
      <c r="H18" s="5">
        <f t="shared" si="4"/>
        <v>84</v>
      </c>
      <c r="I18" s="5">
        <f t="shared" si="5"/>
        <v>164</v>
      </c>
      <c r="J18" s="5">
        <v>0</v>
      </c>
      <c r="K18" s="5">
        <v>0</v>
      </c>
      <c r="L18" s="5">
        <v>3</v>
      </c>
      <c r="M18" s="15"/>
      <c r="N18" s="3"/>
      <c r="P18" s="43" t="s">
        <v>55</v>
      </c>
      <c r="Q18" s="39"/>
      <c r="R18" s="29" t="s">
        <v>22</v>
      </c>
      <c r="S18" s="29" t="s">
        <v>22</v>
      </c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 t="s">
        <v>97</v>
      </c>
      <c r="AU18" s="26" t="s">
        <v>122</v>
      </c>
      <c r="AV18" s="26"/>
      <c r="AW18" s="26"/>
      <c r="AY18" s="7" t="s">
        <v>123</v>
      </c>
      <c r="BA18" s="43" t="s">
        <v>26</v>
      </c>
      <c r="BB18" s="44" t="s">
        <v>146</v>
      </c>
      <c r="BC18" s="29">
        <v>16</v>
      </c>
      <c r="BD18" s="29" t="s">
        <v>173</v>
      </c>
      <c r="BE18" s="26"/>
      <c r="BF18" s="26"/>
      <c r="BG18" s="26"/>
      <c r="BH18" s="26"/>
      <c r="BI18" s="32"/>
      <c r="BJ18" s="26"/>
      <c r="BK18" s="26"/>
      <c r="BL18" s="26"/>
      <c r="BM18" s="26"/>
      <c r="BN18" s="26"/>
      <c r="BO18" s="26"/>
      <c r="BP18" s="26"/>
      <c r="BQ18" s="26" t="s">
        <v>253</v>
      </c>
      <c r="BR18" s="26" t="s">
        <v>254</v>
      </c>
      <c r="BS18" s="26" t="s">
        <v>255</v>
      </c>
      <c r="BT18" s="26" t="s">
        <v>228</v>
      </c>
      <c r="BU18" s="26" t="s">
        <v>256</v>
      </c>
      <c r="BV18" s="27" t="s">
        <v>257</v>
      </c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17"/>
      <c r="CJ18" s="37" t="s">
        <v>128</v>
      </c>
    </row>
    <row r="19" spans="1:88" x14ac:dyDescent="0.2">
      <c r="A19" s="5">
        <v>16</v>
      </c>
      <c r="B19" s="11">
        <v>0.40972222222222227</v>
      </c>
      <c r="C19" s="5">
        <v>2</v>
      </c>
      <c r="D19" s="5">
        <v>31</v>
      </c>
      <c r="E19" s="5">
        <v>5</v>
      </c>
      <c r="F19" s="5">
        <v>51</v>
      </c>
      <c r="G19" s="5">
        <f t="shared" si="3"/>
        <v>7</v>
      </c>
      <c r="H19" s="5">
        <f t="shared" si="4"/>
        <v>82</v>
      </c>
      <c r="I19" s="5">
        <f t="shared" si="5"/>
        <v>152</v>
      </c>
      <c r="J19" s="5">
        <v>0</v>
      </c>
      <c r="K19" s="5">
        <v>1</v>
      </c>
      <c r="L19" s="5">
        <v>3</v>
      </c>
      <c r="M19" s="4"/>
      <c r="N19" s="3"/>
      <c r="P19" s="38"/>
      <c r="Q19" s="39"/>
      <c r="R19" s="41"/>
      <c r="S19" s="41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Y19" s="7"/>
      <c r="BA19" s="43" t="s">
        <v>27</v>
      </c>
      <c r="BB19" s="44" t="s">
        <v>146</v>
      </c>
      <c r="BC19" s="29">
        <v>7</v>
      </c>
      <c r="BD19" s="29">
        <v>160</v>
      </c>
      <c r="BE19" s="26"/>
      <c r="BF19" s="26"/>
      <c r="BG19" s="26"/>
      <c r="BH19" s="26"/>
      <c r="BI19" s="32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 t="s">
        <v>208</v>
      </c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17"/>
      <c r="CJ19" s="37" t="s">
        <v>126</v>
      </c>
    </row>
    <row r="20" spans="1:88" x14ac:dyDescent="0.2">
      <c r="A20" s="5">
        <v>17</v>
      </c>
      <c r="B20" s="11">
        <v>0.2986111111111111</v>
      </c>
      <c r="C20" s="5">
        <v>1</v>
      </c>
      <c r="D20" s="5">
        <v>35</v>
      </c>
      <c r="E20" s="5">
        <v>5</v>
      </c>
      <c r="F20" s="5">
        <v>60</v>
      </c>
      <c r="G20" s="5">
        <f t="shared" si="3"/>
        <v>6</v>
      </c>
      <c r="H20" s="5">
        <f t="shared" si="4"/>
        <v>95</v>
      </c>
      <c r="I20" s="5">
        <f t="shared" si="5"/>
        <v>155</v>
      </c>
      <c r="J20" s="5">
        <v>1</v>
      </c>
      <c r="K20" s="5">
        <v>1</v>
      </c>
      <c r="L20" s="5">
        <v>4</v>
      </c>
      <c r="M20" s="13"/>
      <c r="N20" s="3"/>
      <c r="P20" s="38"/>
      <c r="Q20" s="39"/>
      <c r="R20" s="41"/>
      <c r="S20" s="41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Y20" s="7"/>
      <c r="BA20" s="43" t="s">
        <v>28</v>
      </c>
      <c r="BB20" s="44" t="s">
        <v>146</v>
      </c>
      <c r="BC20" s="31" t="s">
        <v>157</v>
      </c>
      <c r="BD20" s="29" t="s">
        <v>174</v>
      </c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 t="s">
        <v>258</v>
      </c>
      <c r="BZ20" s="26" t="s">
        <v>259</v>
      </c>
      <c r="CA20" s="26"/>
      <c r="CB20" s="26" t="s">
        <v>260</v>
      </c>
      <c r="CC20" s="27" t="s">
        <v>105</v>
      </c>
      <c r="CD20" s="26" t="s">
        <v>261</v>
      </c>
      <c r="CE20" s="26"/>
      <c r="CF20" s="26"/>
      <c r="CG20" s="26" t="s">
        <v>262</v>
      </c>
      <c r="CH20" s="26"/>
      <c r="CI20" s="17"/>
      <c r="CJ20" s="37" t="s">
        <v>285</v>
      </c>
    </row>
    <row r="21" spans="1:88" ht="18" thickBot="1" x14ac:dyDescent="0.25">
      <c r="A21" s="5">
        <v>18</v>
      </c>
      <c r="B21" s="11">
        <v>0.65277777777777779</v>
      </c>
      <c r="C21" s="5">
        <v>1</v>
      </c>
      <c r="D21" s="5">
        <v>21</v>
      </c>
      <c r="E21" s="5">
        <v>3</v>
      </c>
      <c r="F21" s="5">
        <v>37</v>
      </c>
      <c r="G21" s="5">
        <f t="shared" si="3"/>
        <v>4</v>
      </c>
      <c r="H21" s="5">
        <f t="shared" si="4"/>
        <v>58</v>
      </c>
      <c r="I21" s="5">
        <f t="shared" si="5"/>
        <v>98</v>
      </c>
      <c r="J21" s="5">
        <v>0</v>
      </c>
      <c r="K21" s="5">
        <v>0</v>
      </c>
      <c r="L21" s="5">
        <v>2</v>
      </c>
      <c r="M21" s="15"/>
      <c r="N21" s="3"/>
      <c r="P21" s="38"/>
      <c r="Q21" s="39"/>
      <c r="R21" s="41"/>
      <c r="S21" s="42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Y21" s="7"/>
      <c r="BA21" s="43" t="s">
        <v>29</v>
      </c>
      <c r="BB21" s="44" t="s">
        <v>146</v>
      </c>
      <c r="BC21" s="29" t="s">
        <v>158</v>
      </c>
      <c r="BD21" s="30" t="s">
        <v>175</v>
      </c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 t="s">
        <v>97</v>
      </c>
      <c r="BX21" s="26"/>
      <c r="BY21" s="26" t="s">
        <v>263</v>
      </c>
      <c r="BZ21" s="26" t="s">
        <v>264</v>
      </c>
      <c r="CA21" s="26"/>
      <c r="CB21" s="26" t="s">
        <v>265</v>
      </c>
      <c r="CC21" s="26" t="s">
        <v>266</v>
      </c>
      <c r="CD21" s="27" t="s">
        <v>267</v>
      </c>
      <c r="CE21" s="26"/>
      <c r="CF21" s="33"/>
      <c r="CG21" s="26" t="s">
        <v>222</v>
      </c>
      <c r="CH21" s="26"/>
      <c r="CI21" s="17"/>
      <c r="CJ21" s="37" t="s">
        <v>124</v>
      </c>
    </row>
    <row r="22" spans="1:88" ht="18" thickBot="1" x14ac:dyDescent="0.25">
      <c r="A22" s="5">
        <v>19</v>
      </c>
      <c r="B22" s="11">
        <v>0.3263888888888889</v>
      </c>
      <c r="C22" s="5">
        <v>2</v>
      </c>
      <c r="D22" s="5">
        <v>40</v>
      </c>
      <c r="E22" s="5">
        <v>3</v>
      </c>
      <c r="F22" s="5">
        <v>97</v>
      </c>
      <c r="G22" s="5">
        <f t="shared" si="3"/>
        <v>5</v>
      </c>
      <c r="H22" s="5">
        <f t="shared" si="4"/>
        <v>137</v>
      </c>
      <c r="I22" s="5">
        <f t="shared" si="5"/>
        <v>187</v>
      </c>
      <c r="J22" s="5">
        <v>0</v>
      </c>
      <c r="K22" s="5">
        <v>2</v>
      </c>
      <c r="L22" s="5">
        <v>4</v>
      </c>
      <c r="M22" s="4"/>
      <c r="N22" s="3"/>
      <c r="P22" s="38"/>
      <c r="Q22" s="39"/>
      <c r="R22" s="41"/>
      <c r="S22" s="42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Y22" s="7"/>
      <c r="BA22" s="43" t="s">
        <v>30</v>
      </c>
      <c r="BB22" s="44" t="s">
        <v>146</v>
      </c>
      <c r="BC22" s="29" t="s">
        <v>159</v>
      </c>
      <c r="BD22" s="30" t="s">
        <v>176</v>
      </c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 t="s">
        <v>97</v>
      </c>
      <c r="BZ22" s="26" t="s">
        <v>268</v>
      </c>
      <c r="CA22" s="26"/>
      <c r="CB22" s="26" t="s">
        <v>269</v>
      </c>
      <c r="CC22" s="26" t="s">
        <v>214</v>
      </c>
      <c r="CD22" s="26" t="s">
        <v>270</v>
      </c>
      <c r="CE22" s="32"/>
      <c r="CF22" s="35"/>
      <c r="CG22" s="28" t="s">
        <v>271</v>
      </c>
      <c r="CH22" s="26"/>
      <c r="CI22" s="17"/>
      <c r="CJ22" s="37" t="s">
        <v>286</v>
      </c>
    </row>
    <row r="23" spans="1:88" x14ac:dyDescent="0.2">
      <c r="A23" s="5">
        <v>20</v>
      </c>
      <c r="B23" s="11"/>
      <c r="C23" s="5"/>
      <c r="D23" s="5"/>
      <c r="E23" s="5"/>
      <c r="F23" s="5"/>
      <c r="G23" s="5"/>
      <c r="H23" s="5"/>
      <c r="I23" s="5"/>
      <c r="J23" s="5"/>
      <c r="K23" s="5"/>
      <c r="L23" s="5"/>
      <c r="M23" s="15" t="s">
        <v>17</v>
      </c>
      <c r="N23" s="3"/>
      <c r="P23" s="38"/>
      <c r="Q23" s="39"/>
      <c r="R23" s="40"/>
      <c r="S23" s="40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Y23" s="7"/>
      <c r="BA23" s="43" t="s">
        <v>31</v>
      </c>
      <c r="BB23" s="44" t="s">
        <v>146</v>
      </c>
      <c r="BC23" s="29" t="s">
        <v>160</v>
      </c>
      <c r="BD23" s="30" t="s">
        <v>177</v>
      </c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 t="s">
        <v>97</v>
      </c>
      <c r="CB23" s="26" t="s">
        <v>272</v>
      </c>
      <c r="CC23" s="26" t="s">
        <v>273</v>
      </c>
      <c r="CD23" s="26" t="s">
        <v>274</v>
      </c>
      <c r="CE23" s="26"/>
      <c r="CF23" s="34"/>
      <c r="CG23" s="26" t="s">
        <v>275</v>
      </c>
      <c r="CH23" s="26"/>
      <c r="CI23" s="17"/>
      <c r="CJ23" s="37" t="s">
        <v>282</v>
      </c>
    </row>
    <row r="24" spans="1:88" x14ac:dyDescent="0.2">
      <c r="A24" s="5">
        <v>21</v>
      </c>
      <c r="B24" s="11">
        <v>0.625</v>
      </c>
      <c r="C24" s="5">
        <v>1</v>
      </c>
      <c r="D24" s="5">
        <v>19</v>
      </c>
      <c r="E24" s="5">
        <v>4</v>
      </c>
      <c r="F24" s="5">
        <v>56</v>
      </c>
      <c r="G24" s="5">
        <f t="shared" si="3"/>
        <v>5</v>
      </c>
      <c r="H24" s="5">
        <f t="shared" si="4"/>
        <v>75</v>
      </c>
      <c r="I24" s="5">
        <f t="shared" si="5"/>
        <v>125</v>
      </c>
      <c r="J24" s="5">
        <v>0</v>
      </c>
      <c r="K24" s="5">
        <v>0</v>
      </c>
      <c r="L24" s="5">
        <v>2</v>
      </c>
      <c r="M24" s="15"/>
      <c r="N24" s="3"/>
      <c r="P24" s="38"/>
      <c r="Q24" s="39"/>
      <c r="R24" s="41"/>
      <c r="S24" s="42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Y24" s="7"/>
      <c r="BA24" s="43" t="s">
        <v>32</v>
      </c>
      <c r="BB24" s="44" t="s">
        <v>146</v>
      </c>
      <c r="BC24" s="29" t="s">
        <v>161</v>
      </c>
      <c r="BD24" s="30" t="s">
        <v>178</v>
      </c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 t="s">
        <v>276</v>
      </c>
      <c r="CE24" s="26"/>
      <c r="CF24" s="26"/>
      <c r="CG24" s="27" t="s">
        <v>277</v>
      </c>
      <c r="CH24" s="26"/>
      <c r="CI24" s="17"/>
      <c r="CJ24" s="37" t="s">
        <v>126</v>
      </c>
    </row>
    <row r="25" spans="1:88" x14ac:dyDescent="0.2">
      <c r="A25" s="5">
        <v>22</v>
      </c>
      <c r="B25" s="11">
        <v>0.3263888888888889</v>
      </c>
      <c r="C25" s="5">
        <v>2</v>
      </c>
      <c r="D25" s="5">
        <v>20</v>
      </c>
      <c r="E25" s="5">
        <v>5</v>
      </c>
      <c r="F25" s="5">
        <v>86</v>
      </c>
      <c r="G25" s="5">
        <f t="shared" si="3"/>
        <v>7</v>
      </c>
      <c r="H25" s="5">
        <f t="shared" si="4"/>
        <v>106</v>
      </c>
      <c r="I25" s="5">
        <f t="shared" si="5"/>
        <v>176</v>
      </c>
      <c r="J25" s="5">
        <v>1</v>
      </c>
      <c r="K25" s="5">
        <v>2</v>
      </c>
      <c r="L25" s="5">
        <v>2</v>
      </c>
      <c r="M25" s="15"/>
      <c r="N25" s="3"/>
      <c r="P25" s="38"/>
      <c r="Q25" s="39"/>
      <c r="R25" s="41"/>
      <c r="S25" s="42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Y25" s="7"/>
      <c r="BA25" s="43" t="s">
        <v>33</v>
      </c>
      <c r="BB25" s="44"/>
      <c r="BC25" s="29" t="s">
        <v>123</v>
      </c>
      <c r="BD25" s="29" t="s">
        <v>123</v>
      </c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 t="s">
        <v>278</v>
      </c>
      <c r="CE25" s="26"/>
      <c r="CF25" s="26"/>
      <c r="CG25" s="26" t="s">
        <v>279</v>
      </c>
      <c r="CH25" s="26"/>
      <c r="CI25" s="17"/>
      <c r="CJ25" s="37" t="s">
        <v>123</v>
      </c>
    </row>
    <row r="26" spans="1:88" x14ac:dyDescent="0.2">
      <c r="A26" s="5">
        <v>23</v>
      </c>
      <c r="B26" s="11"/>
      <c r="C26" s="5"/>
      <c r="D26" s="5"/>
      <c r="E26" s="5"/>
      <c r="F26" s="5"/>
      <c r="G26" s="5"/>
      <c r="H26" s="5"/>
      <c r="I26" s="5"/>
      <c r="J26" s="5"/>
      <c r="K26" s="5"/>
      <c r="L26" s="5"/>
      <c r="M26" s="15" t="s">
        <v>17</v>
      </c>
      <c r="N26" s="3"/>
      <c r="P26" s="38"/>
      <c r="Q26" s="39"/>
      <c r="R26" s="41"/>
      <c r="S26" s="42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Y26" s="7"/>
      <c r="BA26" s="43" t="s">
        <v>35</v>
      </c>
      <c r="BB26" s="44"/>
      <c r="BC26" s="29" t="s">
        <v>123</v>
      </c>
      <c r="BD26" s="29" t="s">
        <v>123</v>
      </c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 t="s">
        <v>97</v>
      </c>
      <c r="CD26" s="26" t="s">
        <v>280</v>
      </c>
      <c r="CE26" s="26"/>
      <c r="CF26" s="26"/>
      <c r="CG26" s="26" t="s">
        <v>281</v>
      </c>
      <c r="CH26" s="26"/>
      <c r="CI26" s="17"/>
      <c r="CJ26" s="37" t="s">
        <v>123</v>
      </c>
    </row>
    <row r="27" spans="1:88" x14ac:dyDescent="0.2">
      <c r="A27" s="5">
        <v>24</v>
      </c>
      <c r="B27" s="11">
        <v>0.30555555555555552</v>
      </c>
      <c r="C27" s="5">
        <v>2</v>
      </c>
      <c r="D27" s="5">
        <v>8</v>
      </c>
      <c r="E27" s="5">
        <v>6</v>
      </c>
      <c r="F27" s="5">
        <v>64</v>
      </c>
      <c r="G27" s="5">
        <f t="shared" si="3"/>
        <v>8</v>
      </c>
      <c r="H27" s="5">
        <f t="shared" si="4"/>
        <v>72</v>
      </c>
      <c r="I27" s="5">
        <f t="shared" si="5"/>
        <v>152</v>
      </c>
      <c r="J27" s="5">
        <v>3</v>
      </c>
      <c r="K27" s="5">
        <v>2</v>
      </c>
      <c r="L27" s="5">
        <v>3</v>
      </c>
      <c r="M27" s="13"/>
      <c r="N27" s="3"/>
      <c r="P27" s="38"/>
      <c r="Q27" s="39"/>
      <c r="R27" s="41"/>
      <c r="S27" s="42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Y27" s="7"/>
      <c r="BA27" s="43" t="s">
        <v>36</v>
      </c>
      <c r="BB27" s="44"/>
      <c r="BC27" s="29" t="s">
        <v>123</v>
      </c>
      <c r="BD27" s="29" t="s">
        <v>123</v>
      </c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 t="s">
        <v>278</v>
      </c>
      <c r="CH27" s="26"/>
      <c r="CI27" s="17"/>
      <c r="CJ27" s="37" t="s">
        <v>123</v>
      </c>
    </row>
    <row r="28" spans="1:88" x14ac:dyDescent="0.2">
      <c r="A28" s="5">
        <v>25</v>
      </c>
      <c r="B28" s="11">
        <v>0.47222222222222227</v>
      </c>
      <c r="C28" s="5">
        <v>1</v>
      </c>
      <c r="D28" s="5">
        <v>1</v>
      </c>
      <c r="E28" s="5">
        <v>4</v>
      </c>
      <c r="F28" s="5">
        <v>12</v>
      </c>
      <c r="G28" s="5">
        <f t="shared" si="3"/>
        <v>5</v>
      </c>
      <c r="H28" s="5">
        <f t="shared" si="4"/>
        <v>13</v>
      </c>
      <c r="I28" s="5">
        <f t="shared" si="5"/>
        <v>63</v>
      </c>
      <c r="J28" s="5">
        <v>0</v>
      </c>
      <c r="K28" s="5">
        <v>0</v>
      </c>
      <c r="L28" s="5">
        <v>1</v>
      </c>
      <c r="M28" s="45" t="s">
        <v>40</v>
      </c>
      <c r="N28" s="3"/>
      <c r="P28" s="38"/>
      <c r="Q28" s="39"/>
      <c r="R28" s="41"/>
      <c r="S28" s="42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Y28" s="7"/>
      <c r="BA28" s="43"/>
      <c r="BB28" s="44"/>
      <c r="BC28" s="29"/>
      <c r="BD28" s="30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17"/>
      <c r="CJ28" s="37"/>
    </row>
    <row r="29" spans="1:88" x14ac:dyDescent="0.2">
      <c r="A29" s="5">
        <v>26</v>
      </c>
      <c r="B29" s="11">
        <v>0.375</v>
      </c>
      <c r="C29" s="5">
        <v>1</v>
      </c>
      <c r="D29" s="5">
        <v>3</v>
      </c>
      <c r="E29" s="5">
        <v>7</v>
      </c>
      <c r="F29" s="5">
        <v>65</v>
      </c>
      <c r="G29" s="5">
        <f t="shared" si="3"/>
        <v>8</v>
      </c>
      <c r="H29" s="5">
        <f t="shared" si="4"/>
        <v>68</v>
      </c>
      <c r="I29" s="5">
        <f t="shared" si="5"/>
        <v>148</v>
      </c>
      <c r="J29" s="5">
        <v>3</v>
      </c>
      <c r="K29" s="5">
        <v>0</v>
      </c>
      <c r="L29" s="5">
        <v>3</v>
      </c>
      <c r="M29" s="6"/>
      <c r="N29" s="3"/>
      <c r="P29" s="38"/>
      <c r="Q29" s="39"/>
      <c r="R29" s="41"/>
      <c r="S29" s="42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Y29" s="7"/>
      <c r="BA29" s="43"/>
      <c r="BB29" s="44"/>
      <c r="BC29" s="29"/>
      <c r="BD29" s="30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17"/>
      <c r="CJ29" s="37"/>
    </row>
    <row r="30" spans="1:88" x14ac:dyDescent="0.2">
      <c r="A30" s="5">
        <v>27</v>
      </c>
      <c r="B30" s="11"/>
      <c r="C30" s="5"/>
      <c r="D30" s="5"/>
      <c r="E30" s="5"/>
      <c r="F30" s="5"/>
      <c r="G30" s="5"/>
      <c r="H30" s="5"/>
      <c r="I30" s="5"/>
      <c r="J30" s="5"/>
      <c r="K30" s="5"/>
      <c r="L30" s="5"/>
      <c r="M30" s="15" t="s">
        <v>34</v>
      </c>
      <c r="N30" s="3"/>
      <c r="P30" s="38"/>
      <c r="Q30" s="39"/>
      <c r="R30" s="41"/>
      <c r="S30" s="41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Y30" s="7"/>
      <c r="BA30" s="22"/>
      <c r="BB30" s="23"/>
      <c r="BC30" s="29"/>
      <c r="BD30" s="29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17"/>
      <c r="CJ30" s="7"/>
    </row>
    <row r="31" spans="1:88" x14ac:dyDescent="0.2">
      <c r="A31" s="5">
        <v>28</v>
      </c>
      <c r="B31" s="11"/>
      <c r="C31" s="5"/>
      <c r="D31" s="5"/>
      <c r="E31" s="5"/>
      <c r="F31" s="5"/>
      <c r="G31" s="5"/>
      <c r="H31" s="5"/>
      <c r="I31" s="5"/>
      <c r="J31" s="5"/>
      <c r="K31" s="5"/>
      <c r="L31" s="5"/>
      <c r="M31" s="15" t="s">
        <v>17</v>
      </c>
      <c r="N31" s="3"/>
      <c r="P31" s="38"/>
      <c r="Q31" s="39"/>
      <c r="R31" s="41"/>
      <c r="S31" s="42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Y31" s="7"/>
      <c r="BA31" s="22"/>
      <c r="BB31" s="23"/>
      <c r="BC31" s="29"/>
      <c r="BD31" s="30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17"/>
      <c r="CJ31" s="7"/>
    </row>
    <row r="32" spans="1:88" x14ac:dyDescent="0.2">
      <c r="A32" s="5">
        <v>29</v>
      </c>
      <c r="B32" s="11">
        <v>0.3611111111111111</v>
      </c>
      <c r="C32" s="5">
        <v>3</v>
      </c>
      <c r="D32" s="5">
        <v>9</v>
      </c>
      <c r="E32" s="5">
        <v>8</v>
      </c>
      <c r="F32" s="5">
        <v>61</v>
      </c>
      <c r="G32" s="5">
        <f t="shared" si="3"/>
        <v>11</v>
      </c>
      <c r="H32" s="5">
        <f t="shared" si="4"/>
        <v>70</v>
      </c>
      <c r="I32" s="5">
        <f t="shared" si="5"/>
        <v>180</v>
      </c>
      <c r="J32" s="5">
        <v>2</v>
      </c>
      <c r="K32" s="5">
        <v>1</v>
      </c>
      <c r="L32" s="5">
        <v>4</v>
      </c>
      <c r="M32" s="13"/>
      <c r="N32" s="3"/>
      <c r="P32" s="22"/>
      <c r="Q32" s="23"/>
      <c r="R32" s="29"/>
      <c r="S32" s="30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Y32" s="7"/>
      <c r="BA32" s="22"/>
      <c r="BB32" s="23"/>
      <c r="BC32" s="29"/>
      <c r="BD32" s="30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17"/>
      <c r="CJ32" s="7"/>
    </row>
    <row r="33" spans="1:88" x14ac:dyDescent="0.2">
      <c r="A33" s="5">
        <v>30</v>
      </c>
      <c r="B33" s="11"/>
      <c r="C33" s="5"/>
      <c r="D33" s="5"/>
      <c r="E33" s="5"/>
      <c r="F33" s="5"/>
      <c r="G33" s="5"/>
      <c r="H33" s="5"/>
      <c r="I33" s="5"/>
      <c r="J33" s="5"/>
      <c r="K33" s="5"/>
      <c r="L33" s="5"/>
      <c r="M33" s="15" t="s">
        <v>17</v>
      </c>
      <c r="N33" s="3"/>
      <c r="P33" s="22"/>
      <c r="Q33" s="23"/>
      <c r="R33" s="29"/>
      <c r="S33" s="30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Y33" s="7"/>
      <c r="BA33" s="22"/>
      <c r="BB33" s="23"/>
      <c r="BC33" s="29"/>
      <c r="BD33" s="30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17"/>
      <c r="CJ33" s="7"/>
    </row>
    <row r="34" spans="1:88" x14ac:dyDescent="0.2">
      <c r="A34" s="2" t="s">
        <v>15</v>
      </c>
      <c r="C34" s="5">
        <f>SUM(C4:C33)*10+SUM(D4:D33)</f>
        <v>1056</v>
      </c>
      <c r="D34" s="1"/>
      <c r="E34" s="5">
        <f>SUM(E4:E33)*10+SUM(F4:F33)</f>
        <v>2739</v>
      </c>
      <c r="F34" s="1"/>
      <c r="G34" s="5">
        <f>SUM(G4:G33)*10+SUM(H4:H33)</f>
        <v>3795</v>
      </c>
      <c r="H34" s="1"/>
      <c r="I34" s="14" t="s">
        <v>23</v>
      </c>
      <c r="N34" s="3"/>
      <c r="Q34" s="22"/>
      <c r="R34" s="29"/>
      <c r="S34" s="30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Y34" s="7"/>
      <c r="BA34" s="22"/>
      <c r="BB34" s="22"/>
      <c r="BC34" s="29"/>
      <c r="BD34" s="30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17"/>
      <c r="CJ34" s="7"/>
    </row>
    <row r="35" spans="1:88" x14ac:dyDescent="0.2">
      <c r="A35" s="5"/>
      <c r="B35" s="9">
        <f>COUNTA(B4:B33)</f>
        <v>24</v>
      </c>
      <c r="C35" s="5" t="str">
        <f>FIXED(C34/B35,2,TRUE)</f>
        <v>44.00</v>
      </c>
      <c r="D35" s="1"/>
      <c r="E35" s="5" t="str">
        <f>FIXED(E34/B35,2,TRUE)</f>
        <v>114.13</v>
      </c>
      <c r="F35" s="1"/>
      <c r="G35" s="5" t="str">
        <f>FIXED(G34/B35,2,TRUE)</f>
        <v>158.13</v>
      </c>
      <c r="H35" s="1"/>
      <c r="I35" s="8" t="s">
        <v>41</v>
      </c>
      <c r="J35" s="1"/>
      <c r="K35" s="1"/>
      <c r="L35" s="16" t="s">
        <v>42</v>
      </c>
      <c r="M35" s="1"/>
      <c r="N35" s="3"/>
    </row>
  </sheetData>
  <phoneticPr fontId="1"/>
  <pageMargins left="0.78740157480314965" right="0.11811023622047245" top="0.98425196850393704" bottom="0.98425196850393704" header="0.51181102362204722" footer="0.51181102362204722"/>
  <pageSetup paperSize="13" scale="18" orientation="portrait" horizontalDpi="4294967293" verticalDpi="360" r:id="rId1"/>
  <headerFooter alignWithMargins="0">
    <oddHeader xml:space="preserve">&amp;L
</oddHeader>
    <oddFooter>&amp;L&amp;"ＭＳ 明朝,太字"&amp;18三重県伊勢市勢田町６５１－１６　佐野康男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黒点01</vt:lpstr>
      <vt:lpstr>ｶﾚﾝﾄ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 Sano</dc:creator>
  <cp:lastModifiedBy>佐野康</cp:lastModifiedBy>
  <cp:lastPrinted>2024-07-06T02:59:29Z</cp:lastPrinted>
  <dcterms:created xsi:type="dcterms:W3CDTF">2001-12-14T12:52:31Z</dcterms:created>
  <dcterms:modified xsi:type="dcterms:W3CDTF">2024-07-06T03:00:52Z</dcterms:modified>
</cp:coreProperties>
</file>