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黒点01!$A$1:$M$36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 l="1"/>
  <c r="G5" i="1" l="1"/>
  <c r="H5" i="1"/>
  <c r="G6" i="1"/>
  <c r="H6" i="1"/>
  <c r="G7" i="1"/>
  <c r="H7" i="1"/>
  <c r="G9" i="1"/>
  <c r="H9" i="1"/>
  <c r="G10" i="1"/>
  <c r="H10" i="1"/>
  <c r="G11" i="1"/>
  <c r="H11" i="1"/>
  <c r="G12" i="1"/>
  <c r="H12" i="1"/>
  <c r="G13" i="1"/>
  <c r="H13" i="1"/>
  <c r="G14" i="1"/>
  <c r="H14" i="1"/>
  <c r="G16" i="1"/>
  <c r="H16" i="1"/>
  <c r="G17" i="1"/>
  <c r="H17" i="1"/>
  <c r="I17" i="1" s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I14" i="1" l="1"/>
  <c r="I28" i="1"/>
  <c r="I34" i="1"/>
  <c r="I31" i="1"/>
  <c r="I33" i="1"/>
  <c r="I29" i="1"/>
  <c r="I30" i="1"/>
  <c r="I32" i="1"/>
  <c r="I25" i="1"/>
  <c r="I27" i="1"/>
  <c r="I23" i="1"/>
  <c r="I26" i="1"/>
  <c r="I18" i="1"/>
  <c r="I7" i="1"/>
  <c r="I22" i="1"/>
  <c r="I20" i="1"/>
  <c r="I19" i="1"/>
  <c r="I16" i="1"/>
  <c r="I13" i="1"/>
  <c r="I12" i="1"/>
  <c r="I11" i="1"/>
  <c r="I10" i="1"/>
  <c r="I9" i="1"/>
  <c r="I6" i="1"/>
  <c r="I5" i="1"/>
  <c r="I24" i="1"/>
  <c r="I21" i="1"/>
  <c r="C35" i="1" l="1"/>
  <c r="E35" i="1"/>
  <c r="B36" i="1"/>
  <c r="G35" i="1" l="1"/>
  <c r="E36" i="1"/>
  <c r="C36" i="1"/>
  <c r="G36" i="1" l="1"/>
</calcChain>
</file>

<file path=xl/sharedStrings.xml><?xml version="1.0" encoding="utf-8"?>
<sst xmlns="http://schemas.openxmlformats.org/spreadsheetml/2006/main" count="612" uniqueCount="386">
  <si>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</si>
  <si>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</si>
  <si>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</si>
  <si>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</si>
  <si>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</si>
  <si>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</si>
  <si>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</si>
  <si>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</si>
  <si>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</si>
  <si>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</si>
  <si>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</si>
  <si>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</si>
  <si>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</si>
  <si>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</si>
  <si>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</si>
  <si>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</si>
  <si>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年</t>
    <rPh sb="0" eb="1">
      <t>ネン</t>
    </rPh>
    <phoneticPr fontId="1"/>
  </si>
  <si>
    <t>雨</t>
    <rPh sb="0" eb="1">
      <t>アメ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</si>
  <si>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</si>
  <si>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</si>
  <si>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</si>
  <si>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</si>
  <si>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</si>
  <si>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　0日間</t>
    <rPh sb="0" eb="1">
      <t>ム</t>
    </rPh>
    <rPh sb="1" eb="3">
      <t>コクテン</t>
    </rPh>
    <rPh sb="3" eb="4">
      <t>ヒ</t>
    </rPh>
    <rPh sb="6" eb="7">
      <t>ヒ</t>
    </rPh>
    <rPh sb="7" eb="8">
      <t>カン</t>
    </rPh>
    <phoneticPr fontId="1"/>
  </si>
  <si>
    <t>+</t>
    <phoneticPr fontId="1"/>
  </si>
  <si>
    <t>S94</t>
  </si>
  <si>
    <t>S95</t>
  </si>
  <si>
    <t>曇</t>
    <rPh sb="0" eb="1">
      <t>クモリ</t>
    </rPh>
    <phoneticPr fontId="1"/>
  </si>
  <si>
    <t>S96</t>
  </si>
  <si>
    <t>S97</t>
  </si>
  <si>
    <t>S98</t>
  </si>
  <si>
    <t>S99</t>
  </si>
  <si>
    <t>S100</t>
  </si>
  <si>
    <t>S101</t>
  </si>
  <si>
    <t>S102</t>
  </si>
  <si>
    <t>S103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</si>
  <si>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</si>
  <si>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</si>
  <si>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</si>
  <si>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</si>
  <si>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</si>
  <si>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</si>
  <si>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</si>
  <si>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</si>
  <si>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</si>
  <si>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</si>
  <si>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S117</t>
  </si>
  <si>
    <t>S118</t>
  </si>
  <si>
    <t>S119</t>
  </si>
  <si>
    <t>S120</t>
  </si>
  <si>
    <t>S121</t>
  </si>
  <si>
    <t>S122</t>
  </si>
  <si>
    <t>S123</t>
  </si>
  <si>
    <t>S125</t>
  </si>
  <si>
    <t>S126</t>
  </si>
  <si>
    <t>S104</t>
  </si>
  <si>
    <t>S105</t>
  </si>
  <si>
    <t>S116</t>
  </si>
  <si>
    <t>S124</t>
  </si>
  <si>
    <t>13～15</t>
    <phoneticPr fontId="1"/>
  </si>
  <si>
    <t>13～14</t>
    <phoneticPr fontId="1"/>
  </si>
  <si>
    <t>14～15</t>
    <phoneticPr fontId="1"/>
  </si>
  <si>
    <t>N89</t>
  </si>
  <si>
    <t>年間観測日数　170日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</si>
  <si>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　9047日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</si>
  <si>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N87</t>
    <phoneticPr fontId="1"/>
  </si>
  <si>
    <t>N88</t>
    <phoneticPr fontId="1"/>
  </si>
  <si>
    <t>N90</t>
  </si>
  <si>
    <t>N91</t>
  </si>
  <si>
    <t>N92</t>
  </si>
  <si>
    <t>N93</t>
  </si>
  <si>
    <t>N94</t>
  </si>
  <si>
    <t>N95</t>
  </si>
  <si>
    <t>N96</t>
  </si>
  <si>
    <t>N97</t>
  </si>
  <si>
    <t>N98</t>
  </si>
  <si>
    <t>N99</t>
  </si>
  <si>
    <t>N100</t>
  </si>
  <si>
    <t>N101</t>
  </si>
  <si>
    <t>N102</t>
  </si>
  <si>
    <t>N103</t>
  </si>
  <si>
    <t>N104</t>
  </si>
  <si>
    <t>N105</t>
  </si>
  <si>
    <t>N106</t>
  </si>
  <si>
    <t>N107</t>
  </si>
  <si>
    <t>N108</t>
  </si>
  <si>
    <t>N109</t>
  </si>
  <si>
    <t>　2～　5</t>
    <phoneticPr fontId="1"/>
  </si>
  <si>
    <t>　8～10</t>
    <phoneticPr fontId="1"/>
  </si>
  <si>
    <t>11～13</t>
    <phoneticPr fontId="1"/>
  </si>
  <si>
    <t>23～25</t>
    <phoneticPr fontId="1"/>
  </si>
  <si>
    <t>　3～ 4</t>
    <phoneticPr fontId="1"/>
  </si>
  <si>
    <t>17～18</t>
    <phoneticPr fontId="1"/>
  </si>
  <si>
    <t xml:space="preserve"> 3～ 5</t>
    <phoneticPr fontId="1"/>
  </si>
  <si>
    <t>330～335</t>
    <phoneticPr fontId="1"/>
  </si>
  <si>
    <t>296～302</t>
    <phoneticPr fontId="1"/>
  </si>
  <si>
    <t>280～281</t>
    <phoneticPr fontId="1"/>
  </si>
  <si>
    <t>143～151</t>
    <phoneticPr fontId="1"/>
  </si>
  <si>
    <t>128～132</t>
    <phoneticPr fontId="1"/>
  </si>
  <si>
    <t>166～170</t>
    <phoneticPr fontId="1"/>
  </si>
  <si>
    <t xml:space="preserve"> 77～ 83</t>
    <phoneticPr fontId="1"/>
  </si>
  <si>
    <t>131～132</t>
    <phoneticPr fontId="1"/>
  </si>
  <si>
    <t xml:space="preserve"> 73～ 74</t>
    <phoneticPr fontId="1"/>
  </si>
  <si>
    <t>168～170</t>
    <phoneticPr fontId="1"/>
  </si>
  <si>
    <t xml:space="preserve"> 57～ 60</t>
    <phoneticPr fontId="1"/>
  </si>
  <si>
    <t>110～115</t>
    <phoneticPr fontId="1"/>
  </si>
  <si>
    <t>335～344</t>
    <phoneticPr fontId="1"/>
  </si>
  <si>
    <t>J2</t>
    <phoneticPr fontId="1"/>
  </si>
  <si>
    <t>A1</t>
    <phoneticPr fontId="1"/>
  </si>
  <si>
    <t>B5</t>
    <phoneticPr fontId="1"/>
  </si>
  <si>
    <t>C8</t>
    <phoneticPr fontId="1"/>
  </si>
  <si>
    <t>D17</t>
    <phoneticPr fontId="1"/>
  </si>
  <si>
    <t>D20</t>
    <phoneticPr fontId="1"/>
  </si>
  <si>
    <t>E21</t>
    <phoneticPr fontId="1"/>
  </si>
  <si>
    <t>E9</t>
    <phoneticPr fontId="1"/>
  </si>
  <si>
    <t>J2</t>
    <phoneticPr fontId="1"/>
  </si>
  <si>
    <t>▼</t>
    <phoneticPr fontId="1"/>
  </si>
  <si>
    <t>E12</t>
    <phoneticPr fontId="1"/>
  </si>
  <si>
    <t>C8</t>
    <phoneticPr fontId="1"/>
  </si>
  <si>
    <t>H6</t>
    <phoneticPr fontId="1"/>
  </si>
  <si>
    <t>J4</t>
    <phoneticPr fontId="1"/>
  </si>
  <si>
    <t>A3</t>
    <phoneticPr fontId="1"/>
  </si>
  <si>
    <t>A1</t>
    <phoneticPr fontId="1"/>
  </si>
  <si>
    <t>B3</t>
    <phoneticPr fontId="1"/>
  </si>
  <si>
    <t>J1</t>
    <phoneticPr fontId="1"/>
  </si>
  <si>
    <t>J2</t>
    <phoneticPr fontId="1"/>
  </si>
  <si>
    <t>A1</t>
    <phoneticPr fontId="1"/>
  </si>
  <si>
    <t>B4</t>
    <phoneticPr fontId="1"/>
  </si>
  <si>
    <t>B6</t>
    <phoneticPr fontId="1"/>
  </si>
  <si>
    <t>▲</t>
    <phoneticPr fontId="1"/>
  </si>
  <si>
    <t>A2</t>
    <phoneticPr fontId="1"/>
  </si>
  <si>
    <t>A1</t>
    <phoneticPr fontId="1"/>
  </si>
  <si>
    <t>J1</t>
    <phoneticPr fontId="1"/>
  </si>
  <si>
    <t>C7</t>
    <phoneticPr fontId="1"/>
  </si>
  <si>
    <t>C15</t>
    <phoneticPr fontId="1"/>
  </si>
  <si>
    <t>C11</t>
    <phoneticPr fontId="1"/>
  </si>
  <si>
    <t>J10</t>
    <phoneticPr fontId="1"/>
  </si>
  <si>
    <t>J7</t>
    <phoneticPr fontId="1"/>
  </si>
  <si>
    <t>J4</t>
    <phoneticPr fontId="1"/>
  </si>
  <si>
    <t>A6</t>
    <phoneticPr fontId="1"/>
  </si>
  <si>
    <t>H7</t>
    <phoneticPr fontId="1"/>
  </si>
  <si>
    <t>A2</t>
    <phoneticPr fontId="1"/>
  </si>
  <si>
    <t>B4</t>
    <phoneticPr fontId="1"/>
  </si>
  <si>
    <t>B3</t>
    <phoneticPr fontId="1"/>
  </si>
  <si>
    <t>A8</t>
    <phoneticPr fontId="1"/>
  </si>
  <si>
    <t>H13</t>
    <phoneticPr fontId="1"/>
  </si>
  <si>
    <t>H17</t>
    <phoneticPr fontId="1"/>
  </si>
  <si>
    <t>A3</t>
    <phoneticPr fontId="1"/>
  </si>
  <si>
    <t>A1</t>
    <phoneticPr fontId="1"/>
  </si>
  <si>
    <t>A1</t>
    <phoneticPr fontId="1"/>
  </si>
  <si>
    <t>A2</t>
    <phoneticPr fontId="1"/>
  </si>
  <si>
    <t>H6</t>
    <phoneticPr fontId="1"/>
  </si>
  <si>
    <t>C6</t>
    <phoneticPr fontId="1"/>
  </si>
  <si>
    <t>C4</t>
    <phoneticPr fontId="1"/>
  </si>
  <si>
    <t>A3</t>
    <phoneticPr fontId="1"/>
  </si>
  <si>
    <t>B5</t>
    <phoneticPr fontId="1"/>
  </si>
  <si>
    <t>A9</t>
    <phoneticPr fontId="1"/>
  </si>
  <si>
    <t>A3</t>
    <phoneticPr fontId="1"/>
  </si>
  <si>
    <t>A4</t>
    <phoneticPr fontId="1"/>
  </si>
  <si>
    <t>A4</t>
    <phoneticPr fontId="1"/>
  </si>
  <si>
    <t>H9</t>
    <phoneticPr fontId="1"/>
  </si>
  <si>
    <t>J10</t>
    <phoneticPr fontId="1"/>
  </si>
  <si>
    <t>J7</t>
    <phoneticPr fontId="1"/>
  </si>
  <si>
    <t>A6</t>
    <phoneticPr fontId="1"/>
  </si>
  <si>
    <t>J2</t>
    <phoneticPr fontId="1"/>
  </si>
  <si>
    <t>B4</t>
    <phoneticPr fontId="1"/>
  </si>
  <si>
    <t>A1</t>
    <phoneticPr fontId="1"/>
  </si>
  <si>
    <t>A1</t>
    <phoneticPr fontId="1"/>
  </si>
  <si>
    <t>A1</t>
    <phoneticPr fontId="1"/>
  </si>
  <si>
    <t>J4</t>
    <phoneticPr fontId="1"/>
  </si>
  <si>
    <t>J1</t>
    <phoneticPr fontId="1"/>
  </si>
  <si>
    <t>J2</t>
    <phoneticPr fontId="1"/>
  </si>
  <si>
    <t>C6</t>
    <phoneticPr fontId="1"/>
  </si>
  <si>
    <t>C7</t>
    <phoneticPr fontId="1"/>
  </si>
  <si>
    <t>A2</t>
    <phoneticPr fontId="1"/>
  </si>
  <si>
    <t>A3</t>
    <phoneticPr fontId="1"/>
  </si>
  <si>
    <t>H3</t>
    <phoneticPr fontId="1"/>
  </si>
  <si>
    <t>C2</t>
    <phoneticPr fontId="1"/>
  </si>
  <si>
    <t>C2</t>
    <phoneticPr fontId="1"/>
  </si>
  <si>
    <t>C3</t>
    <phoneticPr fontId="1"/>
  </si>
  <si>
    <t>C5</t>
    <phoneticPr fontId="1"/>
  </si>
  <si>
    <t>J1</t>
    <phoneticPr fontId="1"/>
  </si>
  <si>
    <t>J1</t>
    <phoneticPr fontId="1"/>
  </si>
  <si>
    <t>A3</t>
    <phoneticPr fontId="1"/>
  </si>
  <si>
    <t>J3</t>
    <phoneticPr fontId="1"/>
  </si>
  <si>
    <t>J2</t>
    <phoneticPr fontId="1"/>
  </si>
  <si>
    <t>J5</t>
    <phoneticPr fontId="1"/>
  </si>
  <si>
    <t>J4</t>
    <phoneticPr fontId="1"/>
  </si>
  <si>
    <t>A2</t>
    <phoneticPr fontId="1"/>
  </si>
  <si>
    <t>H26</t>
    <phoneticPr fontId="1"/>
  </si>
  <si>
    <t>D15</t>
    <phoneticPr fontId="1"/>
  </si>
  <si>
    <t>D21</t>
    <phoneticPr fontId="1"/>
  </si>
  <si>
    <t>※</t>
    <phoneticPr fontId="1"/>
  </si>
  <si>
    <t>E</t>
    <phoneticPr fontId="1"/>
  </si>
  <si>
    <t>A</t>
    <phoneticPr fontId="1"/>
  </si>
  <si>
    <t>C</t>
    <phoneticPr fontId="1"/>
  </si>
  <si>
    <t>B</t>
    <phoneticPr fontId="1"/>
  </si>
  <si>
    <t>H</t>
    <phoneticPr fontId="1"/>
  </si>
  <si>
    <t>A</t>
    <phoneticPr fontId="1"/>
  </si>
  <si>
    <t>J</t>
    <phoneticPr fontId="1"/>
  </si>
  <si>
    <t>B　N89～</t>
    <phoneticPr fontId="1"/>
  </si>
  <si>
    <t>S92</t>
    <phoneticPr fontId="1"/>
  </si>
  <si>
    <t>S93</t>
    <phoneticPr fontId="1"/>
  </si>
  <si>
    <t>-</t>
    <phoneticPr fontId="1"/>
  </si>
  <si>
    <t xml:space="preserve"> 2～ 7</t>
    <phoneticPr fontId="1"/>
  </si>
  <si>
    <t xml:space="preserve"> 5～ 9</t>
    <phoneticPr fontId="1"/>
  </si>
  <si>
    <t>320～328</t>
    <phoneticPr fontId="1"/>
  </si>
  <si>
    <t>D</t>
    <phoneticPr fontId="1"/>
  </si>
  <si>
    <t>16～19</t>
    <phoneticPr fontId="1"/>
  </si>
  <si>
    <t>18～20</t>
    <phoneticPr fontId="1"/>
  </si>
  <si>
    <t>16～17</t>
    <phoneticPr fontId="1"/>
  </si>
  <si>
    <t xml:space="preserve"> 8～14</t>
    <phoneticPr fontId="1"/>
  </si>
  <si>
    <t xml:space="preserve"> 8～12</t>
    <phoneticPr fontId="1"/>
  </si>
  <si>
    <t>21～26</t>
    <phoneticPr fontId="1"/>
  </si>
  <si>
    <t>19～21</t>
    <phoneticPr fontId="1"/>
  </si>
  <si>
    <t>32～33</t>
    <phoneticPr fontId="1"/>
  </si>
  <si>
    <t>22～24</t>
    <phoneticPr fontId="1"/>
  </si>
  <si>
    <t xml:space="preserve"> 6～12</t>
    <phoneticPr fontId="1"/>
  </si>
  <si>
    <t xml:space="preserve"> 5～ 7</t>
    <phoneticPr fontId="1"/>
  </si>
  <si>
    <t>324～339</t>
    <phoneticPr fontId="1"/>
  </si>
  <si>
    <t>347～357</t>
    <phoneticPr fontId="1"/>
  </si>
  <si>
    <t>240～244</t>
    <phoneticPr fontId="1"/>
  </si>
  <si>
    <t xml:space="preserve"> 14～ 15</t>
    <phoneticPr fontId="1"/>
  </si>
  <si>
    <t>207～221</t>
    <phoneticPr fontId="1"/>
  </si>
  <si>
    <t>269～272</t>
    <phoneticPr fontId="1"/>
  </si>
  <si>
    <t>172～173</t>
    <phoneticPr fontId="1"/>
  </si>
  <si>
    <t>155～165</t>
    <phoneticPr fontId="1"/>
  </si>
  <si>
    <t>157～161</t>
    <phoneticPr fontId="1"/>
  </si>
  <si>
    <t>149～159</t>
    <phoneticPr fontId="1"/>
  </si>
  <si>
    <t>109～113</t>
    <phoneticPr fontId="1"/>
  </si>
  <si>
    <t>103～110</t>
    <phoneticPr fontId="1"/>
  </si>
  <si>
    <t xml:space="preserve"> 88～100</t>
    <phoneticPr fontId="1"/>
  </si>
  <si>
    <t xml:space="preserve"> 66～ 67</t>
    <phoneticPr fontId="1"/>
  </si>
  <si>
    <t>113～118</t>
    <phoneticPr fontId="1"/>
  </si>
  <si>
    <t>H2</t>
    <phoneticPr fontId="1"/>
  </si>
  <si>
    <t>H2</t>
    <phoneticPr fontId="1"/>
  </si>
  <si>
    <t>E18</t>
    <phoneticPr fontId="1"/>
  </si>
  <si>
    <t>A2</t>
    <phoneticPr fontId="1"/>
  </si>
  <si>
    <t>G4</t>
    <phoneticPr fontId="1"/>
  </si>
  <si>
    <t>C3</t>
    <phoneticPr fontId="1"/>
  </si>
  <si>
    <t>B7</t>
    <phoneticPr fontId="1"/>
  </si>
  <si>
    <t>J3</t>
    <phoneticPr fontId="1"/>
  </si>
  <si>
    <t>F37</t>
    <phoneticPr fontId="1"/>
  </si>
  <si>
    <t>E31</t>
    <phoneticPr fontId="1"/>
  </si>
  <si>
    <t>F29</t>
    <phoneticPr fontId="1"/>
  </si>
  <si>
    <t>C29</t>
    <phoneticPr fontId="1"/>
  </si>
  <si>
    <t>J4</t>
    <phoneticPr fontId="1"/>
  </si>
  <si>
    <t>J4</t>
    <phoneticPr fontId="1"/>
  </si>
  <si>
    <t>A1</t>
    <phoneticPr fontId="1"/>
  </si>
  <si>
    <t>A1</t>
    <phoneticPr fontId="1"/>
  </si>
  <si>
    <t>H4</t>
    <phoneticPr fontId="1"/>
  </si>
  <si>
    <t>J3</t>
    <phoneticPr fontId="1"/>
  </si>
  <si>
    <t>J3</t>
    <phoneticPr fontId="1"/>
  </si>
  <si>
    <t>▼</t>
    <phoneticPr fontId="1"/>
  </si>
  <si>
    <t>▲</t>
    <phoneticPr fontId="1"/>
  </si>
  <si>
    <t>J1</t>
    <phoneticPr fontId="1"/>
  </si>
  <si>
    <t>C3</t>
    <phoneticPr fontId="1"/>
  </si>
  <si>
    <t>C4</t>
    <phoneticPr fontId="1"/>
  </si>
  <si>
    <t>C4</t>
    <phoneticPr fontId="1"/>
  </si>
  <si>
    <t>C3</t>
    <phoneticPr fontId="1"/>
  </si>
  <si>
    <t>J5</t>
    <phoneticPr fontId="1"/>
  </si>
  <si>
    <t>J6</t>
    <phoneticPr fontId="1"/>
  </si>
  <si>
    <t>J2</t>
    <phoneticPr fontId="1"/>
  </si>
  <si>
    <t>J1</t>
    <phoneticPr fontId="1"/>
  </si>
  <si>
    <t>B2</t>
    <phoneticPr fontId="1"/>
  </si>
  <si>
    <t>A3</t>
    <phoneticPr fontId="1"/>
  </si>
  <si>
    <t>E10</t>
    <phoneticPr fontId="1"/>
  </si>
  <si>
    <t>E26</t>
    <phoneticPr fontId="1"/>
  </si>
  <si>
    <t>E48</t>
    <phoneticPr fontId="1"/>
  </si>
  <si>
    <t>E39</t>
    <phoneticPr fontId="1"/>
  </si>
  <si>
    <t>E64</t>
    <phoneticPr fontId="1"/>
  </si>
  <si>
    <t>E6</t>
    <phoneticPr fontId="1"/>
  </si>
  <si>
    <t>E67</t>
    <phoneticPr fontId="1"/>
  </si>
  <si>
    <t>F48</t>
    <phoneticPr fontId="1"/>
  </si>
  <si>
    <t>F30</t>
    <phoneticPr fontId="1"/>
  </si>
  <si>
    <t>D26</t>
    <phoneticPr fontId="1"/>
  </si>
  <si>
    <t>C8</t>
    <phoneticPr fontId="1"/>
  </si>
  <si>
    <t>B4</t>
    <phoneticPr fontId="1"/>
  </si>
  <si>
    <t>B3</t>
    <phoneticPr fontId="1"/>
  </si>
  <si>
    <t>J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</si>
  <si>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</si>
  <si>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</si>
  <si>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</si>
  <si>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</si>
  <si>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A4</t>
    <phoneticPr fontId="1"/>
  </si>
  <si>
    <t>A1</t>
    <phoneticPr fontId="1"/>
  </si>
  <si>
    <t>G4</t>
    <phoneticPr fontId="1"/>
  </si>
  <si>
    <t>D4</t>
    <phoneticPr fontId="1"/>
  </si>
  <si>
    <t>D14</t>
    <phoneticPr fontId="1"/>
  </si>
  <si>
    <t>D16</t>
    <phoneticPr fontId="1"/>
  </si>
  <si>
    <t>D34</t>
    <phoneticPr fontId="1"/>
  </si>
  <si>
    <t>E30</t>
    <phoneticPr fontId="1"/>
  </si>
  <si>
    <t>E21</t>
    <phoneticPr fontId="1"/>
  </si>
  <si>
    <t>H4</t>
    <phoneticPr fontId="1"/>
  </si>
  <si>
    <t>H7</t>
    <phoneticPr fontId="1"/>
  </si>
  <si>
    <t>C5</t>
    <phoneticPr fontId="1"/>
  </si>
  <si>
    <t>J2</t>
    <phoneticPr fontId="1"/>
  </si>
  <si>
    <t>H6</t>
    <phoneticPr fontId="1"/>
  </si>
  <si>
    <t>H3</t>
    <phoneticPr fontId="1"/>
  </si>
  <si>
    <t>C7</t>
    <phoneticPr fontId="1"/>
  </si>
  <si>
    <t>C8</t>
    <phoneticPr fontId="1"/>
  </si>
  <si>
    <t>B15</t>
    <phoneticPr fontId="1"/>
  </si>
  <si>
    <t>D11</t>
    <phoneticPr fontId="1"/>
  </si>
  <si>
    <t>C9</t>
    <phoneticPr fontId="1"/>
  </si>
  <si>
    <t>C6</t>
    <phoneticPr fontId="1"/>
  </si>
  <si>
    <t>B4</t>
    <phoneticPr fontId="1"/>
  </si>
  <si>
    <t>A2</t>
    <phoneticPr fontId="1"/>
  </si>
  <si>
    <t>C3</t>
    <phoneticPr fontId="1"/>
  </si>
  <si>
    <t>J2</t>
    <phoneticPr fontId="1"/>
  </si>
  <si>
    <t>H8</t>
    <phoneticPr fontId="1"/>
  </si>
  <si>
    <t>C5</t>
    <phoneticPr fontId="1"/>
  </si>
  <si>
    <t>D11</t>
    <phoneticPr fontId="1"/>
  </si>
  <si>
    <t>B13</t>
    <phoneticPr fontId="1"/>
  </si>
  <si>
    <t>D8</t>
    <phoneticPr fontId="1"/>
  </si>
  <si>
    <t>D17</t>
    <phoneticPr fontId="1"/>
  </si>
  <si>
    <t>E27</t>
    <phoneticPr fontId="1"/>
  </si>
  <si>
    <t>D41</t>
    <phoneticPr fontId="1"/>
  </si>
  <si>
    <t>F4</t>
    <phoneticPr fontId="1"/>
  </si>
  <si>
    <t>E37</t>
    <phoneticPr fontId="1"/>
  </si>
  <si>
    <t>E41</t>
    <phoneticPr fontId="1"/>
  </si>
  <si>
    <t>E38</t>
    <phoneticPr fontId="1"/>
  </si>
  <si>
    <t>C25</t>
    <phoneticPr fontId="1"/>
  </si>
  <si>
    <t>A1</t>
    <phoneticPr fontId="1"/>
  </si>
  <si>
    <t>J3</t>
    <phoneticPr fontId="1"/>
  </si>
  <si>
    <t>B8</t>
    <phoneticPr fontId="1"/>
  </si>
  <si>
    <t>D11</t>
    <phoneticPr fontId="1"/>
  </si>
  <si>
    <t>G13</t>
    <phoneticPr fontId="1"/>
  </si>
  <si>
    <t>D12</t>
    <phoneticPr fontId="1"/>
  </si>
  <si>
    <t>C13</t>
    <phoneticPr fontId="1"/>
  </si>
  <si>
    <t>F</t>
    <phoneticPr fontId="1"/>
  </si>
  <si>
    <t>A</t>
    <phoneticPr fontId="1"/>
  </si>
  <si>
    <t>H</t>
    <phoneticPr fontId="1"/>
  </si>
  <si>
    <t>C</t>
    <phoneticPr fontId="1"/>
  </si>
  <si>
    <t>B</t>
    <phoneticPr fontId="1"/>
  </si>
  <si>
    <t>E</t>
    <phoneticPr fontId="1"/>
  </si>
  <si>
    <t>C</t>
    <phoneticPr fontId="1"/>
  </si>
  <si>
    <t>A</t>
    <phoneticPr fontId="1"/>
  </si>
  <si>
    <t xml:space="preserve"> 9～12</t>
    <phoneticPr fontId="1"/>
  </si>
  <si>
    <t>10～15</t>
    <phoneticPr fontId="1"/>
  </si>
  <si>
    <t xml:space="preserve"> 3～ 4</t>
    <phoneticPr fontId="1"/>
  </si>
  <si>
    <t xml:space="preserve"> 7～11</t>
    <phoneticPr fontId="1"/>
  </si>
  <si>
    <t>17～19</t>
    <phoneticPr fontId="1"/>
  </si>
  <si>
    <t xml:space="preserve"> 78～ 84</t>
    <phoneticPr fontId="1"/>
  </si>
  <si>
    <t xml:space="preserve"> 11～ 26</t>
    <phoneticPr fontId="1"/>
  </si>
  <si>
    <t>338～340</t>
    <phoneticPr fontId="1"/>
  </si>
  <si>
    <t>314～334</t>
    <phoneticPr fontId="1"/>
  </si>
  <si>
    <t>355～ 10</t>
    <phoneticPr fontId="1"/>
  </si>
  <si>
    <t>A4</t>
    <phoneticPr fontId="1"/>
  </si>
  <si>
    <t>D9</t>
    <phoneticPr fontId="1"/>
  </si>
  <si>
    <t>D19</t>
    <phoneticPr fontId="1"/>
  </si>
  <si>
    <t>D18</t>
    <phoneticPr fontId="1"/>
  </si>
  <si>
    <t>D22</t>
    <phoneticPr fontId="1"/>
  </si>
  <si>
    <t>D13</t>
    <phoneticPr fontId="1"/>
  </si>
  <si>
    <t>C11</t>
    <phoneticPr fontId="1"/>
  </si>
  <si>
    <t>A4</t>
    <phoneticPr fontId="1"/>
  </si>
  <si>
    <t>H5</t>
    <phoneticPr fontId="1"/>
  </si>
  <si>
    <t>E15</t>
    <phoneticPr fontId="1"/>
  </si>
  <si>
    <t>E24</t>
    <phoneticPr fontId="1"/>
  </si>
  <si>
    <t>F23</t>
    <phoneticPr fontId="1"/>
  </si>
  <si>
    <t>F34</t>
    <phoneticPr fontId="1"/>
  </si>
  <si>
    <t>F56</t>
    <phoneticPr fontId="1"/>
  </si>
  <si>
    <t>F45</t>
    <phoneticPr fontId="1"/>
  </si>
  <si>
    <t>E27</t>
    <phoneticPr fontId="1"/>
  </si>
  <si>
    <t>H13</t>
    <phoneticPr fontId="1"/>
  </si>
  <si>
    <t>H7</t>
    <phoneticPr fontId="1"/>
  </si>
  <si>
    <t>J4</t>
    <phoneticPr fontId="1"/>
  </si>
  <si>
    <t>J2</t>
    <phoneticPr fontId="1"/>
  </si>
  <si>
    <t>J5</t>
    <phoneticPr fontId="1"/>
  </si>
  <si>
    <t>J2</t>
    <phoneticPr fontId="1"/>
  </si>
  <si>
    <t>H6</t>
    <phoneticPr fontId="1"/>
  </si>
  <si>
    <t>F45</t>
    <phoneticPr fontId="1"/>
  </si>
  <si>
    <t>E50</t>
    <phoneticPr fontId="1"/>
  </si>
  <si>
    <t>E41</t>
    <phoneticPr fontId="1"/>
  </si>
  <si>
    <t>E50</t>
    <phoneticPr fontId="1"/>
  </si>
  <si>
    <t>B6</t>
    <phoneticPr fontId="1"/>
  </si>
  <si>
    <t>H18</t>
    <phoneticPr fontId="1"/>
  </si>
  <si>
    <t>F32</t>
    <phoneticPr fontId="1"/>
  </si>
  <si>
    <t>D30</t>
    <phoneticPr fontId="1"/>
  </si>
  <si>
    <t>E36</t>
    <phoneticPr fontId="1"/>
  </si>
  <si>
    <t>E34</t>
    <phoneticPr fontId="1"/>
  </si>
  <si>
    <t>B6</t>
    <phoneticPr fontId="1"/>
  </si>
  <si>
    <t>D12</t>
    <phoneticPr fontId="1"/>
  </si>
  <si>
    <t>E26</t>
    <phoneticPr fontId="1"/>
  </si>
  <si>
    <t>F21</t>
    <phoneticPr fontId="1"/>
  </si>
  <si>
    <t>E21</t>
    <phoneticPr fontId="1"/>
  </si>
  <si>
    <t>D17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</si>
</sst>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20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J37"/>
  <sheetViews>
    <sheetView showGridLines="0" tabSelected="1" zoomScale="90" zoomScaleNormal="90" workbookViewId="0">
      <selection activeCell="G12" sqref="G12"/>
    </sheetView>
  </sheetViews>
  <sheetFormatPr defaultColWidth="10.69921875" defaultRowHeight="17.25" x14ac:dyDescent="0.2"/>
  <cols>
    <col min="1" max="1" width="4.69921875" customWidth="1"/>
    <col min="2" max="2" width="6.69921875" style="13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19" customWidth="1"/>
    <col min="19" max="19" width="7.69921875" style="19" customWidth="1"/>
    <col min="20" max="50" width="3.3984375" style="19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10"/>
      <c r="C1" s="1"/>
      <c r="D1" s="20">
        <v>2024</v>
      </c>
      <c r="E1" s="2" t="s">
        <v>16</v>
      </c>
      <c r="F1" s="20">
        <v>7</v>
      </c>
      <c r="G1" s="2" t="s">
        <v>0</v>
      </c>
      <c r="H1" s="1"/>
      <c r="I1" s="1"/>
      <c r="J1" s="1"/>
      <c r="K1" s="1"/>
      <c r="L1" s="1"/>
      <c r="M1" s="1"/>
    </row>
    <row r="2" spans="1:88" x14ac:dyDescent="0.2">
      <c r="A2" s="4"/>
      <c r="B2" s="11" t="s">
        <v>1</v>
      </c>
      <c r="C2" s="5" t="s">
        <v>2</v>
      </c>
      <c r="D2" s="1"/>
      <c r="E2" s="5" t="s">
        <v>3</v>
      </c>
      <c r="F2" s="1"/>
      <c r="G2" s="5" t="s">
        <v>4</v>
      </c>
      <c r="H2" s="1"/>
      <c r="I2" s="3" t="s">
        <v>5</v>
      </c>
      <c r="J2" s="5" t="s">
        <v>6</v>
      </c>
      <c r="K2" s="1"/>
      <c r="L2" s="3" t="s">
        <v>7</v>
      </c>
      <c r="M2" s="3" t="s">
        <v>8</v>
      </c>
      <c r="N2" s="4"/>
      <c r="P2" s="26" t="s">
        <v>18</v>
      </c>
      <c r="Q2" s="27" t="s">
        <v>21</v>
      </c>
      <c r="R2" s="30"/>
      <c r="S2" s="28" t="s">
        <v>19</v>
      </c>
      <c r="T2" s="28">
        <v>1</v>
      </c>
      <c r="U2" s="28">
        <v>2</v>
      </c>
      <c r="V2" s="28">
        <v>3</v>
      </c>
      <c r="W2" s="28">
        <v>4</v>
      </c>
      <c r="X2" s="28">
        <v>5</v>
      </c>
      <c r="Y2" s="28">
        <v>6</v>
      </c>
      <c r="Z2" s="28">
        <v>7</v>
      </c>
      <c r="AA2" s="28">
        <v>8</v>
      </c>
      <c r="AB2" s="28">
        <v>9</v>
      </c>
      <c r="AC2" s="28">
        <v>10</v>
      </c>
      <c r="AD2" s="28">
        <v>11</v>
      </c>
      <c r="AE2" s="28">
        <v>12</v>
      </c>
      <c r="AF2" s="28">
        <v>13</v>
      </c>
      <c r="AG2" s="28">
        <v>14</v>
      </c>
      <c r="AH2" s="28">
        <v>15</v>
      </c>
      <c r="AI2" s="28">
        <v>16</v>
      </c>
      <c r="AJ2" s="28">
        <v>17</v>
      </c>
      <c r="AK2" s="28">
        <v>18</v>
      </c>
      <c r="AL2" s="28">
        <v>19</v>
      </c>
      <c r="AM2" s="28">
        <v>20</v>
      </c>
      <c r="AN2" s="28">
        <v>21</v>
      </c>
      <c r="AO2" s="28">
        <v>22</v>
      </c>
      <c r="AP2" s="28">
        <v>23</v>
      </c>
      <c r="AQ2" s="28">
        <v>24</v>
      </c>
      <c r="AR2" s="28">
        <v>25</v>
      </c>
      <c r="AS2" s="28">
        <v>26</v>
      </c>
      <c r="AT2" s="28">
        <v>27</v>
      </c>
      <c r="AU2" s="28">
        <v>28</v>
      </c>
      <c r="AV2" s="28">
        <v>29</v>
      </c>
      <c r="AW2" s="28">
        <v>30</v>
      </c>
      <c r="AX2" s="28">
        <v>31</v>
      </c>
      <c r="AY2" s="23" t="s">
        <v>20</v>
      </c>
      <c r="BA2" s="26" t="s">
        <v>18</v>
      </c>
      <c r="BB2" s="27" t="s">
        <v>21</v>
      </c>
      <c r="BC2" s="30"/>
      <c r="BD2" s="28" t="s">
        <v>19</v>
      </c>
      <c r="BE2" s="28">
        <v>1</v>
      </c>
      <c r="BF2" s="28">
        <v>2</v>
      </c>
      <c r="BG2" s="28">
        <v>3</v>
      </c>
      <c r="BH2" s="28">
        <v>4</v>
      </c>
      <c r="BI2" s="28">
        <v>5</v>
      </c>
      <c r="BJ2" s="28">
        <v>6</v>
      </c>
      <c r="BK2" s="28">
        <v>7</v>
      </c>
      <c r="BL2" s="28">
        <v>8</v>
      </c>
      <c r="BM2" s="28">
        <v>9</v>
      </c>
      <c r="BN2" s="28">
        <v>10</v>
      </c>
      <c r="BO2" s="28">
        <v>11</v>
      </c>
      <c r="BP2" s="28">
        <v>12</v>
      </c>
      <c r="BQ2" s="28">
        <v>13</v>
      </c>
      <c r="BR2" s="28">
        <v>14</v>
      </c>
      <c r="BS2" s="28">
        <v>15</v>
      </c>
      <c r="BT2" s="28">
        <v>16</v>
      </c>
      <c r="BU2" s="28">
        <v>17</v>
      </c>
      <c r="BV2" s="28">
        <v>18</v>
      </c>
      <c r="BW2" s="28">
        <v>19</v>
      </c>
      <c r="BX2" s="28">
        <v>20</v>
      </c>
      <c r="BY2" s="28">
        <v>21</v>
      </c>
      <c r="BZ2" s="28">
        <v>22</v>
      </c>
      <c r="CA2" s="28">
        <v>23</v>
      </c>
      <c r="CB2" s="28">
        <v>24</v>
      </c>
      <c r="CC2" s="28">
        <v>25</v>
      </c>
      <c r="CD2" s="28">
        <v>26</v>
      </c>
      <c r="CE2" s="28">
        <v>27</v>
      </c>
      <c r="CF2" s="28">
        <v>28</v>
      </c>
      <c r="CG2" s="28">
        <v>29</v>
      </c>
      <c r="CH2" s="28">
        <v>30</v>
      </c>
      <c r="CI2" s="28">
        <v>31</v>
      </c>
      <c r="CJ2" s="23" t="s">
        <v>20</v>
      </c>
    </row>
    <row r="3" spans="1:88" x14ac:dyDescent="0.2">
      <c r="A3" s="6"/>
      <c r="B3" s="7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/>
      <c r="N3" s="4"/>
      <c r="P3" s="24" t="s">
        <v>65</v>
      </c>
      <c r="Q3" s="25"/>
      <c r="R3" s="33" t="s">
        <v>22</v>
      </c>
      <c r="S3" s="33" t="s">
        <v>22</v>
      </c>
      <c r="T3" s="28"/>
      <c r="U3" s="28" t="s">
        <v>107</v>
      </c>
      <c r="V3" s="28" t="s">
        <v>108</v>
      </c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32" t="s">
        <v>192</v>
      </c>
      <c r="BA3" s="24" t="s">
        <v>201</v>
      </c>
      <c r="BB3" s="25"/>
      <c r="BC3" s="33" t="s">
        <v>192</v>
      </c>
      <c r="BD3" s="33" t="s">
        <v>192</v>
      </c>
      <c r="BE3" s="28"/>
      <c r="BF3" s="28" t="s">
        <v>234</v>
      </c>
      <c r="BG3" s="28" t="s">
        <v>235</v>
      </c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31" t="s">
        <v>22</v>
      </c>
    </row>
    <row r="4" spans="1:88" x14ac:dyDescent="0.2">
      <c r="A4" s="6">
        <v>1</v>
      </c>
      <c r="B4" s="12"/>
      <c r="C4" s="6"/>
      <c r="D4" s="6"/>
      <c r="E4" s="6"/>
      <c r="F4" s="6"/>
      <c r="G4" s="6"/>
      <c r="H4" s="6"/>
      <c r="I4" s="6"/>
      <c r="J4" s="6"/>
      <c r="K4" s="6"/>
      <c r="L4" s="6"/>
      <c r="M4" s="15" t="s">
        <v>17</v>
      </c>
      <c r="N4" s="4"/>
      <c r="P4" s="24" t="s">
        <v>66</v>
      </c>
      <c r="Q4" s="25" t="s">
        <v>24</v>
      </c>
      <c r="R4" s="31" t="s">
        <v>87</v>
      </c>
      <c r="S4" s="31" t="s">
        <v>94</v>
      </c>
      <c r="T4" s="28"/>
      <c r="U4" s="29" t="s">
        <v>109</v>
      </c>
      <c r="V4" s="28" t="s">
        <v>110</v>
      </c>
      <c r="W4" s="28" t="s">
        <v>111</v>
      </c>
      <c r="X4" s="28" t="s">
        <v>112</v>
      </c>
      <c r="Y4" s="28" t="s">
        <v>113</v>
      </c>
      <c r="Z4" s="28" t="s">
        <v>114</v>
      </c>
      <c r="AA4" s="28" t="s">
        <v>115</v>
      </c>
      <c r="AB4" s="28" t="s">
        <v>116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32" t="s">
        <v>193</v>
      </c>
      <c r="BA4" s="24" t="s">
        <v>202</v>
      </c>
      <c r="BB4" s="25"/>
      <c r="BC4" s="33" t="s">
        <v>192</v>
      </c>
      <c r="BD4" s="33" t="s">
        <v>192</v>
      </c>
      <c r="BE4" s="28"/>
      <c r="BF4" s="28" t="s">
        <v>236</v>
      </c>
      <c r="BG4" s="28" t="s">
        <v>237</v>
      </c>
      <c r="BH4" s="28" t="s">
        <v>238</v>
      </c>
      <c r="BI4" s="28" t="s">
        <v>239</v>
      </c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31" t="s">
        <v>22</v>
      </c>
    </row>
    <row r="5" spans="1:88" x14ac:dyDescent="0.2">
      <c r="A5" s="6">
        <v>2</v>
      </c>
      <c r="B5" s="12">
        <v>0.3354166666666667</v>
      </c>
      <c r="C5" s="6">
        <v>4</v>
      </c>
      <c r="D5" s="6">
        <v>20</v>
      </c>
      <c r="E5" s="6">
        <v>6</v>
      </c>
      <c r="F5" s="6">
        <v>68</v>
      </c>
      <c r="G5" s="6">
        <f t="shared" ref="G5:G34" si="0">C5+E5</f>
        <v>10</v>
      </c>
      <c r="H5" s="6">
        <f t="shared" ref="H5:H34" si="1">D5+F5</f>
        <v>88</v>
      </c>
      <c r="I5" s="6">
        <f t="shared" ref="I5:I34" si="2">G5*10+H5</f>
        <v>188</v>
      </c>
      <c r="J5" s="6">
        <v>0</v>
      </c>
      <c r="K5" s="6">
        <v>1</v>
      </c>
      <c r="L5" s="6">
        <v>3</v>
      </c>
      <c r="M5" s="14"/>
      <c r="N5" s="4"/>
      <c r="P5" s="24" t="s">
        <v>62</v>
      </c>
      <c r="Q5" s="25" t="s">
        <v>24</v>
      </c>
      <c r="R5" s="31" t="s">
        <v>88</v>
      </c>
      <c r="S5" s="31" t="s">
        <v>95</v>
      </c>
      <c r="T5" s="28"/>
      <c r="U5" s="28" t="s">
        <v>117</v>
      </c>
      <c r="V5" s="28" t="s">
        <v>119</v>
      </c>
      <c r="W5" s="28" t="s">
        <v>120</v>
      </c>
      <c r="X5" s="29" t="s">
        <v>118</v>
      </c>
      <c r="Y5" s="28" t="s">
        <v>121</v>
      </c>
      <c r="Z5" s="28" t="s">
        <v>121</v>
      </c>
      <c r="AA5" s="28" t="s">
        <v>122</v>
      </c>
      <c r="AB5" s="28" t="s">
        <v>122</v>
      </c>
      <c r="AC5" s="28" t="s">
        <v>123</v>
      </c>
      <c r="AD5" s="28"/>
      <c r="AE5" s="28"/>
      <c r="AF5" s="28"/>
      <c r="AG5" s="28"/>
      <c r="AH5" s="28"/>
      <c r="AI5" s="29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32" t="s">
        <v>193</v>
      </c>
      <c r="BA5" s="24" t="s">
        <v>25</v>
      </c>
      <c r="BB5" s="25"/>
      <c r="BC5" s="33" t="s">
        <v>192</v>
      </c>
      <c r="BD5" s="33" t="s">
        <v>192</v>
      </c>
      <c r="BE5" s="28"/>
      <c r="BF5" s="28" t="s">
        <v>240</v>
      </c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9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31" t="s">
        <v>22</v>
      </c>
    </row>
    <row r="6" spans="1:88" x14ac:dyDescent="0.2">
      <c r="A6" s="6">
        <v>3</v>
      </c>
      <c r="B6" s="12">
        <v>0.3263888888888889</v>
      </c>
      <c r="C6" s="6">
        <v>4</v>
      </c>
      <c r="D6" s="6">
        <v>20</v>
      </c>
      <c r="E6" s="6">
        <v>6</v>
      </c>
      <c r="F6" s="6">
        <v>41</v>
      </c>
      <c r="G6" s="6">
        <f t="shared" si="0"/>
        <v>10</v>
      </c>
      <c r="H6" s="6">
        <f t="shared" si="1"/>
        <v>61</v>
      </c>
      <c r="I6" s="6">
        <f t="shared" si="2"/>
        <v>161</v>
      </c>
      <c r="J6" s="6">
        <v>1</v>
      </c>
      <c r="K6" s="6">
        <v>1</v>
      </c>
      <c r="L6" s="6">
        <v>4</v>
      </c>
      <c r="M6" s="15"/>
      <c r="N6" s="4"/>
      <c r="P6" s="24" t="s">
        <v>67</v>
      </c>
      <c r="Q6" s="25" t="s">
        <v>24</v>
      </c>
      <c r="R6" s="31">
        <v>15</v>
      </c>
      <c r="S6" s="32">
        <v>283</v>
      </c>
      <c r="T6" s="28"/>
      <c r="U6" s="28" t="s">
        <v>124</v>
      </c>
      <c r="V6" s="28" t="s">
        <v>125</v>
      </c>
      <c r="W6" s="28" t="s">
        <v>124</v>
      </c>
      <c r="X6" s="28" t="s">
        <v>125</v>
      </c>
      <c r="Y6" s="28" t="s">
        <v>122</v>
      </c>
      <c r="Z6" s="28" t="s">
        <v>126</v>
      </c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8" t="s">
        <v>199</v>
      </c>
      <c r="BA6" s="24" t="s">
        <v>26</v>
      </c>
      <c r="BB6" s="25" t="s">
        <v>203</v>
      </c>
      <c r="BC6" s="31">
        <v>4</v>
      </c>
      <c r="BD6" s="32">
        <v>0</v>
      </c>
      <c r="BE6" s="28"/>
      <c r="BF6" s="28" t="s">
        <v>241</v>
      </c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8" t="s">
        <v>279</v>
      </c>
    </row>
    <row r="7" spans="1:88" x14ac:dyDescent="0.2">
      <c r="A7" s="6">
        <v>4</v>
      </c>
      <c r="B7" s="12">
        <v>0.33333333333333331</v>
      </c>
      <c r="C7" s="6">
        <v>5</v>
      </c>
      <c r="D7" s="6">
        <v>18</v>
      </c>
      <c r="E7" s="6">
        <v>5</v>
      </c>
      <c r="F7" s="6">
        <v>41</v>
      </c>
      <c r="G7" s="6">
        <f t="shared" si="0"/>
        <v>10</v>
      </c>
      <c r="H7" s="6">
        <f t="shared" si="1"/>
        <v>59</v>
      </c>
      <c r="I7" s="6">
        <f t="shared" si="2"/>
        <v>159</v>
      </c>
      <c r="J7" s="6">
        <v>1</v>
      </c>
      <c r="K7" s="6">
        <v>3</v>
      </c>
      <c r="L7" s="6">
        <v>4</v>
      </c>
      <c r="M7" s="15"/>
      <c r="N7" s="4"/>
      <c r="P7" s="24" t="s">
        <v>68</v>
      </c>
      <c r="Q7" s="25" t="s">
        <v>24</v>
      </c>
      <c r="R7" s="31">
        <v>4</v>
      </c>
      <c r="S7" s="32" t="s">
        <v>96</v>
      </c>
      <c r="T7" s="28"/>
      <c r="U7" s="28"/>
      <c r="V7" s="28" t="s">
        <v>122</v>
      </c>
      <c r="W7" s="28" t="s">
        <v>122</v>
      </c>
      <c r="X7" s="28"/>
      <c r="Y7" s="29" t="s">
        <v>127</v>
      </c>
      <c r="Z7" s="28" t="s">
        <v>128</v>
      </c>
      <c r="AA7" s="28"/>
      <c r="AB7" s="28"/>
      <c r="AC7" s="28"/>
      <c r="AD7" s="28"/>
      <c r="AE7" s="29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8" t="s">
        <v>200</v>
      </c>
      <c r="BA7" s="24" t="s">
        <v>28</v>
      </c>
      <c r="BB7" s="25" t="s">
        <v>203</v>
      </c>
      <c r="BC7" s="31" t="s">
        <v>204</v>
      </c>
      <c r="BD7" s="32" t="s">
        <v>219</v>
      </c>
      <c r="BE7" s="28"/>
      <c r="BF7" s="28" t="s">
        <v>242</v>
      </c>
      <c r="BG7" s="28" t="s">
        <v>243</v>
      </c>
      <c r="BH7" s="28" t="s">
        <v>244</v>
      </c>
      <c r="BI7" s="28" t="s">
        <v>245</v>
      </c>
      <c r="BJ7" s="28" t="s">
        <v>246</v>
      </c>
      <c r="BK7" s="28" t="s">
        <v>247</v>
      </c>
      <c r="BL7" s="28"/>
      <c r="BM7" s="28"/>
      <c r="BN7" s="28"/>
      <c r="BO7" s="29"/>
      <c r="BP7" s="28"/>
      <c r="BQ7" s="29"/>
      <c r="BR7" s="28"/>
      <c r="BS7" s="28"/>
      <c r="BT7" s="28"/>
      <c r="BU7" s="28"/>
      <c r="BV7" s="28"/>
      <c r="BW7" s="28"/>
      <c r="BX7" s="28"/>
      <c r="BY7" s="28"/>
      <c r="BZ7" s="29"/>
      <c r="CA7" s="28"/>
      <c r="CB7" s="28"/>
      <c r="CC7" s="28"/>
      <c r="CD7" s="28"/>
      <c r="CE7" s="28"/>
      <c r="CF7" s="28"/>
      <c r="CG7" s="28"/>
      <c r="CH7" s="28"/>
      <c r="CI7" s="28"/>
      <c r="CJ7" s="8" t="s">
        <v>329</v>
      </c>
    </row>
    <row r="8" spans="1:88" x14ac:dyDescent="0.2">
      <c r="A8" s="6">
        <v>5</v>
      </c>
      <c r="B8" s="12">
        <v>0.33333333333333331</v>
      </c>
      <c r="C8" s="6">
        <v>3</v>
      </c>
      <c r="D8" s="6">
        <v>30</v>
      </c>
      <c r="E8" s="6">
        <v>6</v>
      </c>
      <c r="F8" s="6">
        <v>45</v>
      </c>
      <c r="G8" s="6">
        <f t="shared" ref="G8" si="3">C8+E8</f>
        <v>9</v>
      </c>
      <c r="H8" s="6">
        <f t="shared" ref="H8" si="4">D8+F8</f>
        <v>75</v>
      </c>
      <c r="I8" s="6">
        <f t="shared" ref="I8" si="5">G8*10+H8</f>
        <v>165</v>
      </c>
      <c r="J8" s="6">
        <v>2</v>
      </c>
      <c r="K8" s="6">
        <v>4</v>
      </c>
      <c r="L8" s="6">
        <v>4</v>
      </c>
      <c r="M8" s="15"/>
      <c r="N8" s="4"/>
      <c r="P8" s="24" t="s">
        <v>69</v>
      </c>
      <c r="Q8" s="25" t="s">
        <v>24</v>
      </c>
      <c r="R8" s="31">
        <v>9</v>
      </c>
      <c r="S8" s="32">
        <v>191</v>
      </c>
      <c r="T8" s="28"/>
      <c r="U8" s="28"/>
      <c r="V8" s="28"/>
      <c r="W8" s="28"/>
      <c r="X8" s="28"/>
      <c r="Y8" s="28"/>
      <c r="Z8" s="28" t="s">
        <v>129</v>
      </c>
      <c r="AA8" s="28" t="s">
        <v>130</v>
      </c>
      <c r="AB8" s="28" t="s">
        <v>131</v>
      </c>
      <c r="AC8" s="28" t="s">
        <v>131</v>
      </c>
      <c r="AD8" s="28"/>
      <c r="AE8" s="28"/>
      <c r="AF8" s="28"/>
      <c r="AG8" s="28"/>
      <c r="AH8" s="28"/>
      <c r="AI8" s="28"/>
      <c r="AJ8" s="28"/>
      <c r="AK8" s="28"/>
      <c r="AL8" s="29"/>
      <c r="AM8" s="28"/>
      <c r="AN8" s="28"/>
      <c r="AO8" s="29"/>
      <c r="AP8" s="28"/>
      <c r="AQ8" s="28"/>
      <c r="AR8" s="28"/>
      <c r="AS8" s="28"/>
      <c r="AT8" s="28"/>
      <c r="AU8" s="28"/>
      <c r="AV8" s="28"/>
      <c r="AW8" s="28"/>
      <c r="AX8" s="28"/>
      <c r="AY8" s="8" t="s">
        <v>194</v>
      </c>
      <c r="BA8" s="24" t="s">
        <v>29</v>
      </c>
      <c r="BB8" s="25" t="s">
        <v>203</v>
      </c>
      <c r="BC8" s="31">
        <v>15</v>
      </c>
      <c r="BD8" s="32">
        <v>325</v>
      </c>
      <c r="BE8" s="28"/>
      <c r="BF8" s="28" t="s">
        <v>248</v>
      </c>
      <c r="BG8" s="29" t="s">
        <v>249</v>
      </c>
      <c r="BH8" s="28"/>
      <c r="BI8" s="28"/>
      <c r="BJ8" s="28"/>
      <c r="BK8" s="28"/>
      <c r="BL8" s="28"/>
      <c r="BM8" s="28"/>
      <c r="BN8" s="28"/>
      <c r="BO8" s="28"/>
      <c r="BP8" s="28"/>
      <c r="BQ8" s="29"/>
      <c r="BR8" s="28"/>
      <c r="BS8" s="28"/>
      <c r="BT8" s="28"/>
      <c r="BU8" s="28"/>
      <c r="BV8" s="28"/>
      <c r="BW8" s="28"/>
      <c r="BX8" s="29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8" t="s">
        <v>330</v>
      </c>
    </row>
    <row r="9" spans="1:88" x14ac:dyDescent="0.2">
      <c r="A9" s="6">
        <v>6</v>
      </c>
      <c r="B9" s="12">
        <v>0.33333333333333331</v>
      </c>
      <c r="C9" s="6">
        <v>4</v>
      </c>
      <c r="D9" s="6">
        <v>29</v>
      </c>
      <c r="E9" s="6">
        <v>5</v>
      </c>
      <c r="F9" s="6">
        <v>26</v>
      </c>
      <c r="G9" s="6">
        <f t="shared" si="0"/>
        <v>9</v>
      </c>
      <c r="H9" s="6">
        <f t="shared" si="1"/>
        <v>55</v>
      </c>
      <c r="I9" s="6">
        <f t="shared" si="2"/>
        <v>145</v>
      </c>
      <c r="J9" s="6">
        <v>1</v>
      </c>
      <c r="K9" s="6">
        <v>2</v>
      </c>
      <c r="L9" s="6">
        <v>4</v>
      </c>
      <c r="M9" s="5"/>
      <c r="N9" s="4"/>
      <c r="P9" s="24" t="s">
        <v>70</v>
      </c>
      <c r="Q9" s="25" t="s">
        <v>24</v>
      </c>
      <c r="R9" s="31" t="s">
        <v>59</v>
      </c>
      <c r="S9" s="32" t="s">
        <v>97</v>
      </c>
      <c r="T9" s="28"/>
      <c r="U9" s="28"/>
      <c r="V9" s="28"/>
      <c r="W9" s="28"/>
      <c r="X9" s="28"/>
      <c r="Y9" s="28"/>
      <c r="Z9" s="28"/>
      <c r="AA9" s="28"/>
      <c r="AB9" s="28" t="s">
        <v>129</v>
      </c>
      <c r="AC9" s="28" t="s">
        <v>132</v>
      </c>
      <c r="AD9" s="28" t="s">
        <v>132</v>
      </c>
      <c r="AE9" s="28"/>
      <c r="AF9" s="28" t="s">
        <v>133</v>
      </c>
      <c r="AG9" s="28" t="s">
        <v>134</v>
      </c>
      <c r="AH9" s="28" t="s">
        <v>135</v>
      </c>
      <c r="AI9" s="29" t="s">
        <v>136</v>
      </c>
      <c r="AJ9" s="28" t="s">
        <v>137</v>
      </c>
      <c r="AK9" s="28" t="s">
        <v>138</v>
      </c>
      <c r="AL9" s="28" t="s">
        <v>137</v>
      </c>
      <c r="AM9" s="28" t="s">
        <v>139</v>
      </c>
      <c r="AN9" s="28" t="s">
        <v>140</v>
      </c>
      <c r="AO9" s="28" t="s">
        <v>141</v>
      </c>
      <c r="AP9" s="28" t="s">
        <v>116</v>
      </c>
      <c r="AQ9" s="28"/>
      <c r="AR9" s="28"/>
      <c r="AS9" s="28"/>
      <c r="AT9" s="28"/>
      <c r="AU9" s="28"/>
      <c r="AV9" s="28"/>
      <c r="AW9" s="28"/>
      <c r="AX9" s="28"/>
      <c r="AY9" s="8" t="s">
        <v>195</v>
      </c>
      <c r="BA9" s="24" t="s">
        <v>30</v>
      </c>
      <c r="BB9" s="25" t="s">
        <v>203</v>
      </c>
      <c r="BC9" s="31" t="s">
        <v>208</v>
      </c>
      <c r="BD9" s="32" t="s">
        <v>220</v>
      </c>
      <c r="BE9" s="28"/>
      <c r="BF9" s="28"/>
      <c r="BG9" s="28" t="s">
        <v>250</v>
      </c>
      <c r="BH9" s="28" t="s">
        <v>251</v>
      </c>
      <c r="BI9" s="28" t="s">
        <v>252</v>
      </c>
      <c r="BJ9" s="28" t="s">
        <v>246</v>
      </c>
      <c r="BK9" s="28" t="s">
        <v>253</v>
      </c>
      <c r="BL9" s="28"/>
      <c r="BM9" s="28"/>
      <c r="BN9" s="28"/>
      <c r="BO9" s="28"/>
      <c r="BP9" s="28"/>
      <c r="BQ9" s="28"/>
      <c r="BR9" s="28"/>
      <c r="BS9" s="29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9"/>
      <c r="CE9" s="28"/>
      <c r="CF9" s="28"/>
      <c r="CG9" s="28"/>
      <c r="CH9" s="28"/>
      <c r="CI9" s="28"/>
      <c r="CJ9" s="8" t="s">
        <v>331</v>
      </c>
    </row>
    <row r="10" spans="1:88" x14ac:dyDescent="0.2">
      <c r="A10" s="6">
        <v>7</v>
      </c>
      <c r="B10" s="12">
        <v>0.35416666666666669</v>
      </c>
      <c r="C10" s="6">
        <v>4</v>
      </c>
      <c r="D10" s="6">
        <v>19</v>
      </c>
      <c r="E10" s="6">
        <v>4</v>
      </c>
      <c r="F10" s="6">
        <v>38</v>
      </c>
      <c r="G10" s="6">
        <f t="shared" si="0"/>
        <v>8</v>
      </c>
      <c r="H10" s="6">
        <f t="shared" si="1"/>
        <v>57</v>
      </c>
      <c r="I10" s="6">
        <f t="shared" si="2"/>
        <v>137</v>
      </c>
      <c r="J10" s="6">
        <v>1</v>
      </c>
      <c r="K10" s="6">
        <v>2</v>
      </c>
      <c r="L10" s="6">
        <v>4</v>
      </c>
      <c r="M10" s="5"/>
      <c r="N10" s="4"/>
      <c r="P10" s="24" t="s">
        <v>71</v>
      </c>
      <c r="Q10" s="25" t="s">
        <v>24</v>
      </c>
      <c r="R10" s="31" t="s">
        <v>59</v>
      </c>
      <c r="S10" s="32" t="s">
        <v>98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 t="s">
        <v>129</v>
      </c>
      <c r="AE10" s="28"/>
      <c r="AF10" s="28" t="s">
        <v>142</v>
      </c>
      <c r="AG10" s="28" t="s">
        <v>143</v>
      </c>
      <c r="AH10" s="29"/>
      <c r="AI10" s="28"/>
      <c r="AJ10" s="28"/>
      <c r="AK10" s="28"/>
      <c r="AL10" s="28"/>
      <c r="AM10" s="29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8" t="s">
        <v>196</v>
      </c>
      <c r="BA10" s="24" t="s">
        <v>31</v>
      </c>
      <c r="BB10" s="25" t="s">
        <v>203</v>
      </c>
      <c r="BC10" s="31" t="s">
        <v>209</v>
      </c>
      <c r="BD10" s="32" t="s">
        <v>221</v>
      </c>
      <c r="BE10" s="28"/>
      <c r="BF10" s="28" t="s">
        <v>254</v>
      </c>
      <c r="BG10" s="28" t="s">
        <v>255</v>
      </c>
      <c r="BH10" s="28" t="s">
        <v>256</v>
      </c>
      <c r="BI10" s="28" t="s">
        <v>257</v>
      </c>
      <c r="BJ10" s="28" t="s">
        <v>257</v>
      </c>
      <c r="BK10" s="28" t="s">
        <v>258</v>
      </c>
      <c r="BL10" s="28" t="s">
        <v>259</v>
      </c>
      <c r="BM10" s="29" t="s">
        <v>260</v>
      </c>
      <c r="BN10" s="28" t="s">
        <v>261</v>
      </c>
      <c r="BO10" s="28" t="s">
        <v>262</v>
      </c>
      <c r="BP10" s="28"/>
      <c r="BQ10" s="28" t="s">
        <v>263</v>
      </c>
      <c r="BR10" s="28"/>
      <c r="BS10" s="28"/>
      <c r="BT10" s="28"/>
      <c r="BU10" s="28"/>
      <c r="BV10" s="28"/>
      <c r="BW10" s="28"/>
      <c r="BX10" s="29"/>
      <c r="BY10" s="28"/>
      <c r="BZ10" s="28"/>
      <c r="CA10" s="28"/>
      <c r="CB10" s="28"/>
      <c r="CC10" s="28"/>
      <c r="CD10" s="28"/>
      <c r="CE10" s="29"/>
      <c r="CF10" s="28"/>
      <c r="CG10" s="28"/>
      <c r="CH10" s="28"/>
      <c r="CI10" s="28"/>
      <c r="CJ10" s="8" t="s">
        <v>332</v>
      </c>
    </row>
    <row r="11" spans="1:88" x14ac:dyDescent="0.2">
      <c r="A11" s="6">
        <v>8</v>
      </c>
      <c r="B11" s="12">
        <v>0.31944444444444448</v>
      </c>
      <c r="C11" s="6">
        <v>3</v>
      </c>
      <c r="D11" s="6">
        <v>5</v>
      </c>
      <c r="E11" s="6">
        <v>3</v>
      </c>
      <c r="F11" s="6">
        <v>54</v>
      </c>
      <c r="G11" s="6">
        <f t="shared" si="0"/>
        <v>6</v>
      </c>
      <c r="H11" s="6">
        <f t="shared" si="1"/>
        <v>59</v>
      </c>
      <c r="I11" s="6">
        <f t="shared" si="2"/>
        <v>119</v>
      </c>
      <c r="J11" s="6">
        <v>2</v>
      </c>
      <c r="K11" s="6">
        <v>1</v>
      </c>
      <c r="L11" s="6">
        <v>3</v>
      </c>
      <c r="M11" s="5"/>
      <c r="N11" s="4"/>
      <c r="P11" s="24" t="s">
        <v>72</v>
      </c>
      <c r="Q11" s="25" t="s">
        <v>24</v>
      </c>
      <c r="R11" s="31" t="s">
        <v>89</v>
      </c>
      <c r="S11" s="32" t="s">
        <v>99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 t="s">
        <v>144</v>
      </c>
      <c r="AI11" s="28" t="s">
        <v>145</v>
      </c>
      <c r="AJ11" s="28" t="s">
        <v>146</v>
      </c>
      <c r="AK11" s="28" t="s">
        <v>147</v>
      </c>
      <c r="AL11" s="28"/>
      <c r="AM11" s="29"/>
      <c r="AN11" s="28"/>
      <c r="AO11" s="28"/>
      <c r="AP11" s="28"/>
      <c r="AQ11" s="28"/>
      <c r="AR11" s="28"/>
      <c r="AS11" s="28"/>
      <c r="AT11" s="29"/>
      <c r="AU11" s="28"/>
      <c r="AV11" s="28"/>
      <c r="AW11" s="28"/>
      <c r="AX11" s="28"/>
      <c r="AY11" s="8" t="s">
        <v>197</v>
      </c>
      <c r="BA11" s="24" t="s">
        <v>32</v>
      </c>
      <c r="BB11" s="25" t="s">
        <v>203</v>
      </c>
      <c r="BC11" s="31" t="s">
        <v>210</v>
      </c>
      <c r="BD11" s="32" t="s">
        <v>222</v>
      </c>
      <c r="BE11" s="28"/>
      <c r="BF11" s="28"/>
      <c r="BG11" s="28"/>
      <c r="BH11" s="28" t="s">
        <v>264</v>
      </c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9"/>
      <c r="CB11" s="28"/>
      <c r="CC11" s="28"/>
      <c r="CD11" s="28"/>
      <c r="CE11" s="28"/>
      <c r="CF11" s="29"/>
      <c r="CG11" s="28"/>
      <c r="CH11" s="28"/>
      <c r="CI11" s="28"/>
      <c r="CJ11" s="8" t="s">
        <v>333</v>
      </c>
    </row>
    <row r="12" spans="1:88" x14ac:dyDescent="0.2">
      <c r="A12" s="6">
        <v>9</v>
      </c>
      <c r="B12" s="12">
        <v>0.31944444444444448</v>
      </c>
      <c r="C12" s="6">
        <v>2</v>
      </c>
      <c r="D12" s="6">
        <v>2</v>
      </c>
      <c r="E12" s="6">
        <v>4</v>
      </c>
      <c r="F12" s="6">
        <v>44</v>
      </c>
      <c r="G12" s="6">
        <f t="shared" si="0"/>
        <v>6</v>
      </c>
      <c r="H12" s="6">
        <f t="shared" si="1"/>
        <v>46</v>
      </c>
      <c r="I12" s="6">
        <f t="shared" si="2"/>
        <v>106</v>
      </c>
      <c r="J12" s="6">
        <v>3</v>
      </c>
      <c r="K12" s="6">
        <v>0</v>
      </c>
      <c r="L12" s="6">
        <v>3</v>
      </c>
      <c r="M12" s="5"/>
      <c r="N12" s="4"/>
      <c r="P12" s="24" t="s">
        <v>73</v>
      </c>
      <c r="Q12" s="25" t="s">
        <v>24</v>
      </c>
      <c r="R12" s="31">
        <v>6</v>
      </c>
      <c r="S12" s="32">
        <v>160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9" t="s">
        <v>148</v>
      </c>
      <c r="AI12" s="28"/>
      <c r="AJ12" s="28"/>
      <c r="AK12" s="28"/>
      <c r="AL12" s="28"/>
      <c r="AM12" s="28"/>
      <c r="AN12" s="29"/>
      <c r="AO12" s="28"/>
      <c r="AP12" s="28"/>
      <c r="AQ12" s="28"/>
      <c r="AR12" s="28"/>
      <c r="AS12" s="28"/>
      <c r="AT12" s="28"/>
      <c r="AU12" s="29"/>
      <c r="AV12" s="28"/>
      <c r="AW12" s="28"/>
      <c r="AX12" s="28"/>
      <c r="AY12" s="8" t="s">
        <v>198</v>
      </c>
      <c r="BA12" s="24" t="s">
        <v>33</v>
      </c>
      <c r="BB12" s="25" t="s">
        <v>203</v>
      </c>
      <c r="BC12" s="31">
        <v>6</v>
      </c>
      <c r="BD12" s="32">
        <v>353</v>
      </c>
      <c r="BE12" s="28"/>
      <c r="BF12" s="28"/>
      <c r="BG12" s="28"/>
      <c r="BH12" s="28"/>
      <c r="BI12" s="28" t="s">
        <v>265</v>
      </c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9"/>
      <c r="CC12" s="28"/>
      <c r="CD12" s="28"/>
      <c r="CE12" s="28"/>
      <c r="CF12" s="28"/>
      <c r="CG12" s="28"/>
      <c r="CH12" s="28"/>
      <c r="CI12" s="28"/>
      <c r="CJ12" s="8" t="s">
        <v>330</v>
      </c>
    </row>
    <row r="13" spans="1:88" x14ac:dyDescent="0.2">
      <c r="A13" s="6">
        <v>10</v>
      </c>
      <c r="B13" s="12">
        <v>0.31944444444444448</v>
      </c>
      <c r="C13" s="6">
        <v>3</v>
      </c>
      <c r="D13" s="6">
        <v>5</v>
      </c>
      <c r="E13" s="6">
        <v>6</v>
      </c>
      <c r="F13" s="6">
        <v>82</v>
      </c>
      <c r="G13" s="6">
        <f t="shared" si="0"/>
        <v>9</v>
      </c>
      <c r="H13" s="6">
        <f t="shared" si="1"/>
        <v>87</v>
      </c>
      <c r="I13" s="6">
        <f t="shared" si="2"/>
        <v>177</v>
      </c>
      <c r="J13" s="6">
        <v>4</v>
      </c>
      <c r="K13" s="6">
        <v>2</v>
      </c>
      <c r="L13" s="6">
        <v>3</v>
      </c>
      <c r="M13" s="14"/>
      <c r="N13" s="4"/>
      <c r="P13" s="24" t="s">
        <v>74</v>
      </c>
      <c r="Q13" s="25" t="s">
        <v>24</v>
      </c>
      <c r="R13" s="31">
        <v>23</v>
      </c>
      <c r="S13" s="32">
        <v>91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 t="s">
        <v>129</v>
      </c>
      <c r="AH13" s="28" t="s">
        <v>149</v>
      </c>
      <c r="AI13" s="28" t="s">
        <v>126</v>
      </c>
      <c r="AJ13" s="28" t="s">
        <v>126</v>
      </c>
      <c r="AK13" s="28" t="s">
        <v>150</v>
      </c>
      <c r="AL13" s="28" t="s">
        <v>126</v>
      </c>
      <c r="AM13" s="28" t="s">
        <v>126</v>
      </c>
      <c r="AN13" s="29" t="s">
        <v>126</v>
      </c>
      <c r="AO13" s="29"/>
      <c r="AP13" s="28"/>
      <c r="AQ13" s="28"/>
      <c r="AR13" s="28"/>
      <c r="AS13" s="28"/>
      <c r="AT13" s="28"/>
      <c r="AU13" s="28"/>
      <c r="AV13" s="28"/>
      <c r="AW13" s="28"/>
      <c r="AX13" s="28"/>
      <c r="AY13" s="8" t="s">
        <v>198</v>
      </c>
      <c r="BA13" s="24" t="s">
        <v>34</v>
      </c>
      <c r="BB13" s="25" t="s">
        <v>203</v>
      </c>
      <c r="BC13" s="31" t="s">
        <v>211</v>
      </c>
      <c r="BD13" s="32" t="s">
        <v>223</v>
      </c>
      <c r="BE13" s="28"/>
      <c r="BF13" s="28"/>
      <c r="BG13" s="28"/>
      <c r="BH13" s="28" t="s">
        <v>254</v>
      </c>
      <c r="BI13" s="28" t="s">
        <v>251</v>
      </c>
      <c r="BJ13" s="28" t="s">
        <v>266</v>
      </c>
      <c r="BK13" s="28" t="s">
        <v>267</v>
      </c>
      <c r="BL13" s="28" t="s">
        <v>268</v>
      </c>
      <c r="BM13" s="28" t="s">
        <v>269</v>
      </c>
      <c r="BN13" s="28" t="s">
        <v>270</v>
      </c>
      <c r="BO13" s="29" t="s">
        <v>271</v>
      </c>
      <c r="BP13" s="28"/>
      <c r="BQ13" s="28" t="s">
        <v>272</v>
      </c>
      <c r="BR13" s="28" t="s">
        <v>273</v>
      </c>
      <c r="BS13" s="28" t="s">
        <v>274</v>
      </c>
      <c r="BT13" s="28" t="s">
        <v>275</v>
      </c>
      <c r="BU13" s="28" t="s">
        <v>276</v>
      </c>
      <c r="BV13" s="28" t="s">
        <v>253</v>
      </c>
      <c r="BW13" s="28"/>
      <c r="BX13" s="28"/>
      <c r="BY13" s="28"/>
      <c r="BZ13" s="28"/>
      <c r="CA13" s="29"/>
      <c r="CB13" s="28"/>
      <c r="CC13" s="28"/>
      <c r="CD13" s="28"/>
      <c r="CE13" s="28"/>
      <c r="CF13" s="28"/>
      <c r="CG13" s="28"/>
      <c r="CH13" s="28"/>
      <c r="CI13" s="28"/>
      <c r="CJ13" s="8" t="s">
        <v>329</v>
      </c>
    </row>
    <row r="14" spans="1:88" x14ac:dyDescent="0.2">
      <c r="A14" s="6">
        <v>11</v>
      </c>
      <c r="B14" s="12">
        <v>0.66666666666666663</v>
      </c>
      <c r="C14" s="6">
        <v>1</v>
      </c>
      <c r="D14" s="6">
        <v>1</v>
      </c>
      <c r="E14" s="6">
        <v>4</v>
      </c>
      <c r="F14" s="6">
        <v>13</v>
      </c>
      <c r="G14" s="6">
        <f t="shared" si="0"/>
        <v>5</v>
      </c>
      <c r="H14" s="6">
        <f t="shared" si="1"/>
        <v>14</v>
      </c>
      <c r="I14" s="6">
        <f t="shared" si="2"/>
        <v>64</v>
      </c>
      <c r="J14" s="6">
        <v>0</v>
      </c>
      <c r="K14" s="6">
        <v>0</v>
      </c>
      <c r="L14" s="6">
        <v>1</v>
      </c>
      <c r="M14" s="14"/>
      <c r="N14" s="4"/>
      <c r="P14" s="24" t="s">
        <v>75</v>
      </c>
      <c r="Q14" s="25" t="s">
        <v>24</v>
      </c>
      <c r="R14" s="31" t="s">
        <v>90</v>
      </c>
      <c r="S14" s="32" t="s">
        <v>100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 t="s">
        <v>129</v>
      </c>
      <c r="AI14" s="28" t="s">
        <v>151</v>
      </c>
      <c r="AJ14" s="28" t="s">
        <v>152</v>
      </c>
      <c r="AK14" s="28" t="s">
        <v>153</v>
      </c>
      <c r="AL14" s="28" t="s">
        <v>154</v>
      </c>
      <c r="AM14" s="28" t="s">
        <v>155</v>
      </c>
      <c r="AN14" s="28"/>
      <c r="AO14" s="28"/>
      <c r="AP14" s="28"/>
      <c r="AQ14" s="28"/>
      <c r="AR14" s="28"/>
      <c r="AS14" s="29"/>
      <c r="AT14" s="28"/>
      <c r="AU14" s="28"/>
      <c r="AV14" s="28"/>
      <c r="AW14" s="28"/>
      <c r="AX14" s="28"/>
      <c r="AY14" s="8" t="s">
        <v>195</v>
      </c>
      <c r="BA14" s="24" t="s">
        <v>35</v>
      </c>
      <c r="BB14" s="25" t="s">
        <v>203</v>
      </c>
      <c r="BC14" s="31" t="s">
        <v>210</v>
      </c>
      <c r="BD14" s="32" t="s">
        <v>224</v>
      </c>
      <c r="BE14" s="28"/>
      <c r="BF14" s="28"/>
      <c r="BG14" s="28"/>
      <c r="BH14" s="28"/>
      <c r="BI14" s="28"/>
      <c r="BJ14" s="28" t="s">
        <v>277</v>
      </c>
      <c r="BK14" s="28" t="s">
        <v>277</v>
      </c>
      <c r="BL14" s="28" t="s">
        <v>278</v>
      </c>
      <c r="BM14" s="28"/>
      <c r="BN14" s="28"/>
      <c r="BO14" s="28"/>
      <c r="BP14" s="28"/>
      <c r="BQ14" s="28"/>
      <c r="BR14" s="28"/>
      <c r="BS14" s="28"/>
      <c r="BT14" s="28"/>
      <c r="BU14" s="29"/>
      <c r="BV14" s="28"/>
      <c r="BW14" s="28"/>
      <c r="BX14" s="28"/>
      <c r="BY14" s="28"/>
      <c r="BZ14" s="28"/>
      <c r="CA14" s="28"/>
      <c r="CB14" s="28"/>
      <c r="CC14" s="28"/>
      <c r="CD14" s="28"/>
      <c r="CE14" s="29"/>
      <c r="CF14" s="28"/>
      <c r="CG14" s="28"/>
      <c r="CH14" s="28"/>
      <c r="CI14" s="28"/>
      <c r="CJ14" s="8" t="s">
        <v>333</v>
      </c>
    </row>
    <row r="15" spans="1:88" x14ac:dyDescent="0.2">
      <c r="A15" s="6">
        <v>12</v>
      </c>
      <c r="B15" s="12"/>
      <c r="C15" s="6"/>
      <c r="D15" s="6"/>
      <c r="E15" s="6"/>
      <c r="F15" s="6"/>
      <c r="G15" s="6"/>
      <c r="H15" s="6"/>
      <c r="I15" s="6"/>
      <c r="J15" s="6"/>
      <c r="K15" s="6"/>
      <c r="L15" s="6"/>
      <c r="M15" s="15" t="s">
        <v>27</v>
      </c>
      <c r="N15" s="4"/>
      <c r="P15" s="24" t="s">
        <v>76</v>
      </c>
      <c r="Q15" s="25" t="s">
        <v>24</v>
      </c>
      <c r="R15" s="31" t="s">
        <v>60</v>
      </c>
      <c r="S15" s="32" t="s">
        <v>101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 t="s">
        <v>156</v>
      </c>
      <c r="AJ15" s="28" t="s">
        <v>157</v>
      </c>
      <c r="AK15" s="28" t="s">
        <v>158</v>
      </c>
      <c r="AL15" s="28" t="s">
        <v>158</v>
      </c>
      <c r="AM15" s="28"/>
      <c r="AN15" s="28"/>
      <c r="AO15" s="28"/>
      <c r="AP15" s="28"/>
      <c r="AQ15" s="28"/>
      <c r="AR15" s="28"/>
      <c r="AS15" s="28"/>
      <c r="AT15" s="29"/>
      <c r="AU15" s="28"/>
      <c r="AV15" s="28"/>
      <c r="AW15" s="28"/>
      <c r="AX15" s="28"/>
      <c r="AY15" s="8" t="s">
        <v>198</v>
      </c>
      <c r="BA15" s="24" t="s">
        <v>55</v>
      </c>
      <c r="BB15" s="25" t="s">
        <v>203</v>
      </c>
      <c r="BC15" s="31">
        <v>24</v>
      </c>
      <c r="BD15" s="32" t="s">
        <v>225</v>
      </c>
      <c r="BE15" s="28"/>
      <c r="BF15" s="28"/>
      <c r="BG15" s="28"/>
      <c r="BH15" s="28"/>
      <c r="BI15" s="28"/>
      <c r="BJ15" s="28"/>
      <c r="BK15" s="28"/>
      <c r="BL15" s="28" t="s">
        <v>254</v>
      </c>
      <c r="BM15" s="28" t="s">
        <v>280</v>
      </c>
      <c r="BN15" s="28" t="s">
        <v>237</v>
      </c>
      <c r="BO15" s="28"/>
      <c r="BP15" s="28"/>
      <c r="BQ15" s="28"/>
      <c r="BR15" s="29" t="s">
        <v>281</v>
      </c>
      <c r="BS15" s="28" t="s">
        <v>282</v>
      </c>
      <c r="BT15" s="28" t="s">
        <v>237</v>
      </c>
      <c r="BU15" s="28" t="s">
        <v>283</v>
      </c>
      <c r="BV15" s="28" t="s">
        <v>284</v>
      </c>
      <c r="BW15" s="28" t="s">
        <v>285</v>
      </c>
      <c r="BX15" s="28"/>
      <c r="BY15" s="28"/>
      <c r="BZ15" s="28"/>
      <c r="CA15" s="28"/>
      <c r="CB15" s="28"/>
      <c r="CC15" s="28"/>
      <c r="CD15" s="28"/>
      <c r="CE15" s="28"/>
      <c r="CF15" s="29"/>
      <c r="CG15" s="28"/>
      <c r="CH15" s="28"/>
      <c r="CI15" s="28"/>
      <c r="CJ15" s="8" t="s">
        <v>330</v>
      </c>
    </row>
    <row r="16" spans="1:88" x14ac:dyDescent="0.2">
      <c r="A16" s="6">
        <v>13</v>
      </c>
      <c r="B16" s="12">
        <v>0.36805555555555558</v>
      </c>
      <c r="C16" s="6">
        <v>2</v>
      </c>
      <c r="D16" s="6">
        <v>11</v>
      </c>
      <c r="E16" s="6">
        <v>6</v>
      </c>
      <c r="F16" s="6">
        <v>89</v>
      </c>
      <c r="G16" s="6">
        <f t="shared" si="0"/>
        <v>8</v>
      </c>
      <c r="H16" s="6">
        <f t="shared" si="1"/>
        <v>100</v>
      </c>
      <c r="I16" s="6">
        <f t="shared" si="2"/>
        <v>180</v>
      </c>
      <c r="J16" s="6">
        <v>1</v>
      </c>
      <c r="K16" s="6">
        <v>1</v>
      </c>
      <c r="L16" s="6">
        <v>2</v>
      </c>
      <c r="M16" s="36"/>
      <c r="N16" s="4"/>
      <c r="P16" s="24" t="s">
        <v>77</v>
      </c>
      <c r="Q16" s="25" t="s">
        <v>24</v>
      </c>
      <c r="R16" s="31" t="s">
        <v>91</v>
      </c>
      <c r="S16" s="31" t="s">
        <v>102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 t="s">
        <v>129</v>
      </c>
      <c r="AI16" s="28" t="s">
        <v>159</v>
      </c>
      <c r="AJ16" s="28" t="s">
        <v>160</v>
      </c>
      <c r="AK16" s="28" t="s">
        <v>161</v>
      </c>
      <c r="AL16" s="28" t="s">
        <v>162</v>
      </c>
      <c r="AM16" s="28" t="s">
        <v>163</v>
      </c>
      <c r="AN16" s="28" t="s">
        <v>157</v>
      </c>
      <c r="AO16" s="29" t="s">
        <v>164</v>
      </c>
      <c r="AP16" s="28" t="s">
        <v>165</v>
      </c>
      <c r="AQ16" s="28" t="s">
        <v>157</v>
      </c>
      <c r="AR16" s="28" t="s">
        <v>166</v>
      </c>
      <c r="AS16" s="28"/>
      <c r="AT16" s="28"/>
      <c r="AU16" s="28"/>
      <c r="AV16" s="28"/>
      <c r="AW16" s="28"/>
      <c r="AX16" s="28"/>
      <c r="AY16" s="8" t="s">
        <v>197</v>
      </c>
      <c r="BA16" s="24" t="s">
        <v>56</v>
      </c>
      <c r="BB16" s="25" t="s">
        <v>203</v>
      </c>
      <c r="BC16" s="31" t="s">
        <v>212</v>
      </c>
      <c r="BD16" s="32" t="s">
        <v>226</v>
      </c>
      <c r="BE16" s="28"/>
      <c r="BF16" s="28"/>
      <c r="BG16" s="28"/>
      <c r="BH16" s="28"/>
      <c r="BI16" s="28"/>
      <c r="BJ16" s="28"/>
      <c r="BK16" s="28"/>
      <c r="BL16" s="28" t="s">
        <v>254</v>
      </c>
      <c r="BM16" s="28" t="s">
        <v>280</v>
      </c>
      <c r="BN16" s="28" t="s">
        <v>286</v>
      </c>
      <c r="BO16" s="28" t="s">
        <v>287</v>
      </c>
      <c r="BP16" s="28"/>
      <c r="BQ16" s="28" t="s">
        <v>288</v>
      </c>
      <c r="BR16" s="28" t="s">
        <v>289</v>
      </c>
      <c r="BS16" s="28" t="s">
        <v>290</v>
      </c>
      <c r="BT16" s="28" t="s">
        <v>291</v>
      </c>
      <c r="BU16" s="28" t="s">
        <v>292</v>
      </c>
      <c r="BV16" s="28" t="s">
        <v>293</v>
      </c>
      <c r="BW16" s="28" t="s">
        <v>294</v>
      </c>
      <c r="BX16" s="29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8" t="s">
        <v>334</v>
      </c>
    </row>
    <row r="17" spans="1:88" x14ac:dyDescent="0.2">
      <c r="A17" s="6">
        <v>14</v>
      </c>
      <c r="B17" s="12">
        <v>0.3611111111111111</v>
      </c>
      <c r="C17" s="6">
        <v>2</v>
      </c>
      <c r="D17" s="6">
        <v>18</v>
      </c>
      <c r="E17" s="6">
        <v>9</v>
      </c>
      <c r="F17" s="6">
        <v>84</v>
      </c>
      <c r="G17" s="6">
        <f t="shared" si="0"/>
        <v>11</v>
      </c>
      <c r="H17" s="6">
        <f t="shared" si="1"/>
        <v>102</v>
      </c>
      <c r="I17" s="6">
        <f t="shared" si="2"/>
        <v>212</v>
      </c>
      <c r="J17" s="6">
        <v>1</v>
      </c>
      <c r="K17" s="6">
        <v>0</v>
      </c>
      <c r="L17" s="6">
        <v>2</v>
      </c>
      <c r="M17" s="14"/>
      <c r="N17" s="4"/>
      <c r="P17" s="24" t="s">
        <v>78</v>
      </c>
      <c r="Q17" s="25" t="s">
        <v>24</v>
      </c>
      <c r="R17" s="31">
        <v>15</v>
      </c>
      <c r="S17" s="31">
        <v>198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 t="s">
        <v>167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8" t="s">
        <v>194</v>
      </c>
      <c r="BA17" s="24" t="s">
        <v>36</v>
      </c>
      <c r="BB17" s="25" t="s">
        <v>203</v>
      </c>
      <c r="BC17" s="31" t="s">
        <v>213</v>
      </c>
      <c r="BD17" s="32" t="s">
        <v>227</v>
      </c>
      <c r="BE17" s="28"/>
      <c r="BF17" s="28"/>
      <c r="BG17" s="28"/>
      <c r="BH17" s="28"/>
      <c r="BI17" s="28"/>
      <c r="BJ17" s="28"/>
      <c r="BK17" s="28"/>
      <c r="BL17" s="28"/>
      <c r="BM17" s="28" t="s">
        <v>254</v>
      </c>
      <c r="BN17" s="28" t="s">
        <v>295</v>
      </c>
      <c r="BO17" s="28" t="s">
        <v>255</v>
      </c>
      <c r="BP17" s="28"/>
      <c r="BQ17" s="28" t="s">
        <v>246</v>
      </c>
      <c r="BR17" s="28" t="s">
        <v>296</v>
      </c>
      <c r="BS17" s="28" t="s">
        <v>296</v>
      </c>
      <c r="BT17" s="29" t="s">
        <v>241</v>
      </c>
      <c r="BU17" s="28" t="s">
        <v>297</v>
      </c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8" t="s">
        <v>332</v>
      </c>
    </row>
    <row r="18" spans="1:88" x14ac:dyDescent="0.2">
      <c r="A18" s="6">
        <v>15</v>
      </c>
      <c r="B18" s="12">
        <v>0.31944444444444448</v>
      </c>
      <c r="C18" s="6">
        <v>4</v>
      </c>
      <c r="D18" s="6">
        <v>21</v>
      </c>
      <c r="E18" s="6">
        <v>8</v>
      </c>
      <c r="F18" s="6">
        <v>90</v>
      </c>
      <c r="G18" s="6">
        <f t="shared" si="0"/>
        <v>12</v>
      </c>
      <c r="H18" s="6">
        <f t="shared" si="1"/>
        <v>111</v>
      </c>
      <c r="I18" s="6">
        <f t="shared" si="2"/>
        <v>231</v>
      </c>
      <c r="J18" s="6">
        <v>2</v>
      </c>
      <c r="K18" s="6">
        <v>0</v>
      </c>
      <c r="L18" s="6">
        <v>3</v>
      </c>
      <c r="M18" s="14"/>
      <c r="N18" s="4"/>
      <c r="P18" s="24" t="s">
        <v>79</v>
      </c>
      <c r="Q18" s="25" t="s">
        <v>24</v>
      </c>
      <c r="R18" s="31" t="s">
        <v>61</v>
      </c>
      <c r="S18" s="31" t="s">
        <v>103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 t="s">
        <v>166</v>
      </c>
      <c r="AK18" s="28" t="s">
        <v>168</v>
      </c>
      <c r="AL18" s="28" t="s">
        <v>169</v>
      </c>
      <c r="AM18" s="28" t="s">
        <v>168</v>
      </c>
      <c r="AN18" s="28"/>
      <c r="AO18" s="28"/>
      <c r="AP18" s="28"/>
      <c r="AQ18" s="28"/>
      <c r="AR18" s="28"/>
      <c r="AS18" s="28"/>
      <c r="AT18" s="28"/>
      <c r="AU18" s="28"/>
      <c r="AV18" s="28"/>
      <c r="AW18" s="29"/>
      <c r="AX18" s="28"/>
      <c r="AY18" s="8" t="s">
        <v>199</v>
      </c>
      <c r="BA18" s="24" t="s">
        <v>37</v>
      </c>
      <c r="BB18" s="25" t="s">
        <v>203</v>
      </c>
      <c r="BC18" s="31" t="s">
        <v>214</v>
      </c>
      <c r="BD18" s="31" t="s">
        <v>228</v>
      </c>
      <c r="BE18" s="28"/>
      <c r="BF18" s="28"/>
      <c r="BG18" s="28"/>
      <c r="BH18" s="28"/>
      <c r="BI18" s="28"/>
      <c r="BJ18" s="29"/>
      <c r="BK18" s="28"/>
      <c r="BL18" s="28"/>
      <c r="BM18" s="28" t="s">
        <v>254</v>
      </c>
      <c r="BN18" s="28" t="s">
        <v>280</v>
      </c>
      <c r="BO18" s="28"/>
      <c r="BP18" s="28"/>
      <c r="BQ18" s="28" t="s">
        <v>280</v>
      </c>
      <c r="BR18" s="28" t="s">
        <v>298</v>
      </c>
      <c r="BS18" s="28" t="s">
        <v>299</v>
      </c>
      <c r="BT18" s="28" t="s">
        <v>300</v>
      </c>
      <c r="BU18" s="28" t="s">
        <v>301</v>
      </c>
      <c r="BV18" s="28" t="s">
        <v>302</v>
      </c>
      <c r="BW18" s="28" t="s">
        <v>303</v>
      </c>
      <c r="BX18" s="28" t="s">
        <v>304</v>
      </c>
      <c r="BY18" s="28" t="s">
        <v>305</v>
      </c>
      <c r="BZ18" s="28" t="s">
        <v>253</v>
      </c>
      <c r="CA18" s="28"/>
      <c r="CB18" s="29"/>
      <c r="CC18" s="28"/>
      <c r="CD18" s="28"/>
      <c r="CE18" s="28"/>
      <c r="CF18" s="28"/>
      <c r="CG18" s="28"/>
      <c r="CH18" s="29"/>
      <c r="CI18" s="29"/>
      <c r="CJ18" s="8" t="s">
        <v>207</v>
      </c>
    </row>
    <row r="19" spans="1:88" x14ac:dyDescent="0.2">
      <c r="A19" s="6">
        <v>16</v>
      </c>
      <c r="B19" s="12">
        <v>0.3611111111111111</v>
      </c>
      <c r="C19" s="6">
        <v>6</v>
      </c>
      <c r="D19" s="6">
        <v>43</v>
      </c>
      <c r="E19" s="6">
        <v>9</v>
      </c>
      <c r="F19" s="6">
        <v>100</v>
      </c>
      <c r="G19" s="6">
        <f t="shared" si="0"/>
        <v>15</v>
      </c>
      <c r="H19" s="6">
        <f t="shared" si="1"/>
        <v>143</v>
      </c>
      <c r="I19" s="6">
        <f t="shared" si="2"/>
        <v>293</v>
      </c>
      <c r="J19" s="6">
        <v>2</v>
      </c>
      <c r="K19" s="6">
        <v>1</v>
      </c>
      <c r="L19" s="6">
        <v>3</v>
      </c>
      <c r="M19" s="15"/>
      <c r="N19" s="4"/>
      <c r="P19" s="24" t="s">
        <v>80</v>
      </c>
      <c r="Q19" s="25" t="s">
        <v>24</v>
      </c>
      <c r="R19" s="31" t="s">
        <v>92</v>
      </c>
      <c r="S19" s="31" t="s">
        <v>104</v>
      </c>
      <c r="T19" s="28"/>
      <c r="U19" s="28"/>
      <c r="V19" s="28"/>
      <c r="W19" s="28"/>
      <c r="X19" s="28"/>
      <c r="Y19" s="29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 t="s">
        <v>170</v>
      </c>
      <c r="AK19" s="28" t="s">
        <v>136</v>
      </c>
      <c r="AL19" s="28" t="s">
        <v>167</v>
      </c>
      <c r="AM19" s="28" t="s">
        <v>171</v>
      </c>
      <c r="AN19" s="28" t="s">
        <v>172</v>
      </c>
      <c r="AO19" s="28" t="s">
        <v>173</v>
      </c>
      <c r="AP19" s="29" t="s">
        <v>171</v>
      </c>
      <c r="AQ19" s="28" t="s">
        <v>174</v>
      </c>
      <c r="AR19" s="28" t="s">
        <v>168</v>
      </c>
      <c r="AS19" s="28" t="s">
        <v>168</v>
      </c>
      <c r="AT19" s="28" t="s">
        <v>168</v>
      </c>
      <c r="AU19" s="28"/>
      <c r="AV19" s="28"/>
      <c r="AW19" s="28"/>
      <c r="AX19" s="28"/>
      <c r="AY19" s="8" t="s">
        <v>195</v>
      </c>
      <c r="BA19" s="24" t="s">
        <v>38</v>
      </c>
      <c r="BB19" s="25" t="s">
        <v>203</v>
      </c>
      <c r="BC19" s="31">
        <v>11</v>
      </c>
      <c r="BD19" s="31">
        <v>153</v>
      </c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 t="s">
        <v>306</v>
      </c>
      <c r="BR19" s="28"/>
      <c r="BS19" s="28"/>
      <c r="BT19" s="28"/>
      <c r="BU19" s="28"/>
      <c r="BV19" s="28"/>
      <c r="BW19" s="28"/>
      <c r="BX19" s="28"/>
      <c r="BY19" s="29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8" t="s">
        <v>330</v>
      </c>
    </row>
    <row r="20" spans="1:88" x14ac:dyDescent="0.2">
      <c r="A20" s="6">
        <v>17</v>
      </c>
      <c r="B20" s="12">
        <v>0.33333333333333331</v>
      </c>
      <c r="C20" s="6">
        <v>9</v>
      </c>
      <c r="D20" s="6">
        <v>46</v>
      </c>
      <c r="E20" s="6">
        <v>9</v>
      </c>
      <c r="F20" s="6">
        <v>98</v>
      </c>
      <c r="G20" s="6">
        <f t="shared" si="0"/>
        <v>18</v>
      </c>
      <c r="H20" s="6">
        <f t="shared" si="1"/>
        <v>144</v>
      </c>
      <c r="I20" s="6">
        <f t="shared" si="2"/>
        <v>324</v>
      </c>
      <c r="J20" s="6">
        <v>2</v>
      </c>
      <c r="K20" s="6">
        <v>2</v>
      </c>
      <c r="L20" s="6">
        <v>4</v>
      </c>
      <c r="M20" s="5"/>
      <c r="N20" s="4"/>
      <c r="P20" s="24" t="s">
        <v>81</v>
      </c>
      <c r="Q20" s="25" t="s">
        <v>24</v>
      </c>
      <c r="R20" s="31">
        <v>20</v>
      </c>
      <c r="S20" s="31" t="s">
        <v>105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9" t="s">
        <v>167</v>
      </c>
      <c r="AM20" s="28" t="s">
        <v>175</v>
      </c>
      <c r="AN20" s="28" t="s">
        <v>174</v>
      </c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8" t="s">
        <v>196</v>
      </c>
      <c r="BA20" s="24" t="s">
        <v>39</v>
      </c>
      <c r="BB20" s="25" t="s">
        <v>203</v>
      </c>
      <c r="BC20" s="31" t="s">
        <v>215</v>
      </c>
      <c r="BD20" s="31" t="s">
        <v>229</v>
      </c>
      <c r="BE20" s="28"/>
      <c r="BF20" s="28"/>
      <c r="BG20" s="28"/>
      <c r="BH20" s="28"/>
      <c r="BI20" s="28"/>
      <c r="BJ20" s="28"/>
      <c r="BK20" s="28"/>
      <c r="BL20" s="28"/>
      <c r="BM20" s="28"/>
      <c r="BN20" s="29"/>
      <c r="BO20" s="28"/>
      <c r="BP20" s="28"/>
      <c r="BQ20" s="28" t="s">
        <v>254</v>
      </c>
      <c r="BR20" s="28" t="s">
        <v>307</v>
      </c>
      <c r="BS20" s="28" t="s">
        <v>263</v>
      </c>
      <c r="BT20" s="28" t="s">
        <v>308</v>
      </c>
      <c r="BU20" s="28" t="s">
        <v>251</v>
      </c>
      <c r="BV20" s="28" t="s">
        <v>281</v>
      </c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8" t="s">
        <v>335</v>
      </c>
    </row>
    <row r="21" spans="1:88" x14ac:dyDescent="0.2">
      <c r="A21" s="6">
        <v>18</v>
      </c>
      <c r="B21" s="12">
        <v>0.34027777777777773</v>
      </c>
      <c r="C21" s="6">
        <v>8</v>
      </c>
      <c r="D21" s="6">
        <v>29</v>
      </c>
      <c r="E21" s="6">
        <v>9</v>
      </c>
      <c r="F21" s="6">
        <v>77</v>
      </c>
      <c r="G21" s="6">
        <f t="shared" si="0"/>
        <v>17</v>
      </c>
      <c r="H21" s="6">
        <f t="shared" si="1"/>
        <v>106</v>
      </c>
      <c r="I21" s="6">
        <f t="shared" si="2"/>
        <v>276</v>
      </c>
      <c r="J21" s="6">
        <v>2</v>
      </c>
      <c r="K21" s="6">
        <v>1</v>
      </c>
      <c r="L21" s="6">
        <v>4</v>
      </c>
      <c r="M21" s="14"/>
      <c r="N21" s="4"/>
      <c r="P21" s="24" t="s">
        <v>82</v>
      </c>
      <c r="Q21" s="25" t="s">
        <v>24</v>
      </c>
      <c r="R21" s="31" t="s">
        <v>93</v>
      </c>
      <c r="S21" s="32" t="s">
        <v>106</v>
      </c>
      <c r="T21" s="28"/>
      <c r="U21" s="28"/>
      <c r="V21" s="28"/>
      <c r="W21" s="28"/>
      <c r="X21" s="28"/>
      <c r="Y21" s="28"/>
      <c r="Z21" s="28"/>
      <c r="AA21" s="28"/>
      <c r="AB21" s="28"/>
      <c r="AC21" s="29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 t="s">
        <v>129</v>
      </c>
      <c r="AP21" s="28" t="s">
        <v>176</v>
      </c>
      <c r="AQ21" s="28" t="s">
        <v>177</v>
      </c>
      <c r="AR21" s="28" t="s">
        <v>178</v>
      </c>
      <c r="AS21" s="28" t="s">
        <v>178</v>
      </c>
      <c r="AT21" s="28" t="s">
        <v>179</v>
      </c>
      <c r="AU21" s="28" t="s">
        <v>180</v>
      </c>
      <c r="AV21" s="29" t="s">
        <v>169</v>
      </c>
      <c r="AW21" s="28" t="s">
        <v>181</v>
      </c>
      <c r="AX21" s="28" t="s">
        <v>182</v>
      </c>
      <c r="AY21" s="8" t="s">
        <v>195</v>
      </c>
      <c r="BA21" s="24" t="s">
        <v>40</v>
      </c>
      <c r="BB21" s="25" t="s">
        <v>203</v>
      </c>
      <c r="BC21" s="31" t="s">
        <v>216</v>
      </c>
      <c r="BD21" s="32" t="s">
        <v>230</v>
      </c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 t="s">
        <v>254</v>
      </c>
      <c r="BR21" s="28" t="s">
        <v>309</v>
      </c>
      <c r="BS21" s="28" t="s">
        <v>310</v>
      </c>
      <c r="BT21" s="28" t="s">
        <v>311</v>
      </c>
      <c r="BU21" s="28" t="s">
        <v>312</v>
      </c>
      <c r="BV21" s="28" t="s">
        <v>281</v>
      </c>
      <c r="BW21" s="29" t="s">
        <v>285</v>
      </c>
      <c r="BX21" s="28" t="s">
        <v>281</v>
      </c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8" t="s">
        <v>207</v>
      </c>
    </row>
    <row r="22" spans="1:88" x14ac:dyDescent="0.2">
      <c r="A22" s="6">
        <v>19</v>
      </c>
      <c r="B22" s="12">
        <v>0.33333333333333331</v>
      </c>
      <c r="C22" s="6">
        <v>8</v>
      </c>
      <c r="D22" s="6">
        <v>28</v>
      </c>
      <c r="E22" s="6">
        <v>7</v>
      </c>
      <c r="F22" s="6">
        <v>35</v>
      </c>
      <c r="G22" s="6">
        <f t="shared" si="0"/>
        <v>15</v>
      </c>
      <c r="H22" s="6">
        <f t="shared" si="1"/>
        <v>63</v>
      </c>
      <c r="I22" s="6">
        <f t="shared" si="2"/>
        <v>213</v>
      </c>
      <c r="J22" s="6">
        <v>1</v>
      </c>
      <c r="K22" s="6">
        <v>2</v>
      </c>
      <c r="L22" s="6">
        <v>4</v>
      </c>
      <c r="M22" s="15"/>
      <c r="N22" s="4"/>
      <c r="P22" s="24" t="s">
        <v>83</v>
      </c>
      <c r="Q22" s="25" t="s">
        <v>24</v>
      </c>
      <c r="R22" s="31">
        <v>0</v>
      </c>
      <c r="S22" s="32">
        <v>4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9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9" t="s">
        <v>183</v>
      </c>
      <c r="AU22" s="28"/>
      <c r="AV22" s="28" t="s">
        <v>183</v>
      </c>
      <c r="AW22" s="28"/>
      <c r="AX22" s="28"/>
      <c r="AY22" s="8" t="s">
        <v>198</v>
      </c>
      <c r="BA22" s="24" t="s">
        <v>41</v>
      </c>
      <c r="BB22" s="25" t="s">
        <v>203</v>
      </c>
      <c r="BC22" s="31" t="s">
        <v>217</v>
      </c>
      <c r="BD22" s="32" t="s">
        <v>231</v>
      </c>
      <c r="BE22" s="28"/>
      <c r="BF22" s="28"/>
      <c r="BG22" s="28"/>
      <c r="BH22" s="28"/>
      <c r="BI22" s="28"/>
      <c r="BJ22" s="29"/>
      <c r="BK22" s="28"/>
      <c r="BL22" s="28"/>
      <c r="BM22" s="28"/>
      <c r="BN22" s="28"/>
      <c r="BO22" s="28"/>
      <c r="BP22" s="28"/>
      <c r="BQ22" s="28" t="s">
        <v>254</v>
      </c>
      <c r="BR22" s="28" t="s">
        <v>255</v>
      </c>
      <c r="BS22" s="28" t="s">
        <v>313</v>
      </c>
      <c r="BT22" s="28" t="s">
        <v>314</v>
      </c>
      <c r="BU22" s="28" t="s">
        <v>315</v>
      </c>
      <c r="BV22" s="28" t="s">
        <v>316</v>
      </c>
      <c r="BW22" s="28" t="s">
        <v>317</v>
      </c>
      <c r="BX22" s="29" t="s">
        <v>318</v>
      </c>
      <c r="BY22" s="28" t="s">
        <v>319</v>
      </c>
      <c r="BZ22" s="28" t="s">
        <v>320</v>
      </c>
      <c r="CA22" s="28" t="s">
        <v>321</v>
      </c>
      <c r="CB22" s="28" t="s">
        <v>276</v>
      </c>
      <c r="CC22" s="28" t="s">
        <v>241</v>
      </c>
      <c r="CD22" s="28"/>
      <c r="CE22" s="28"/>
      <c r="CF22" s="28"/>
      <c r="CG22" s="28"/>
      <c r="CH22" s="28"/>
      <c r="CI22" s="28"/>
      <c r="CJ22" s="8" t="s">
        <v>329</v>
      </c>
    </row>
    <row r="23" spans="1:88" x14ac:dyDescent="0.2">
      <c r="A23" s="6">
        <v>20</v>
      </c>
      <c r="B23" s="12">
        <v>0.33333333333333331</v>
      </c>
      <c r="C23" s="6">
        <v>7</v>
      </c>
      <c r="D23" s="6">
        <v>24</v>
      </c>
      <c r="E23" s="6">
        <v>7</v>
      </c>
      <c r="F23" s="6">
        <v>72</v>
      </c>
      <c r="G23" s="6">
        <f t="shared" si="0"/>
        <v>14</v>
      </c>
      <c r="H23" s="6">
        <f t="shared" si="1"/>
        <v>96</v>
      </c>
      <c r="I23" s="6">
        <f t="shared" si="2"/>
        <v>236</v>
      </c>
      <c r="J23" s="6">
        <v>2</v>
      </c>
      <c r="K23" s="6">
        <v>2</v>
      </c>
      <c r="L23" s="6">
        <v>4</v>
      </c>
      <c r="M23" s="14"/>
      <c r="N23" s="4"/>
      <c r="P23" s="24" t="s">
        <v>84</v>
      </c>
      <c r="Q23" s="25"/>
      <c r="R23" s="33" t="s">
        <v>22</v>
      </c>
      <c r="S23" s="35" t="s">
        <v>22</v>
      </c>
      <c r="T23" s="28"/>
      <c r="U23" s="28"/>
      <c r="V23" s="28"/>
      <c r="W23" s="28"/>
      <c r="X23" s="28"/>
      <c r="Y23" s="29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 t="s">
        <v>129</v>
      </c>
      <c r="AT23" s="28" t="s">
        <v>184</v>
      </c>
      <c r="AU23" s="28" t="s">
        <v>169</v>
      </c>
      <c r="AV23" s="28" t="s">
        <v>185</v>
      </c>
      <c r="AW23" s="28" t="s">
        <v>186</v>
      </c>
      <c r="AX23" s="28" t="s">
        <v>187</v>
      </c>
      <c r="AY23" s="8" t="s">
        <v>192</v>
      </c>
      <c r="BA23" s="24" t="s">
        <v>42</v>
      </c>
      <c r="BB23" s="25" t="s">
        <v>203</v>
      </c>
      <c r="BC23" s="31">
        <v>12</v>
      </c>
      <c r="BD23" s="31">
        <v>174</v>
      </c>
      <c r="BE23" s="28"/>
      <c r="BF23" s="28"/>
      <c r="BG23" s="28"/>
      <c r="BH23" s="28"/>
      <c r="BI23" s="28"/>
      <c r="BJ23" s="28"/>
      <c r="BK23" s="28"/>
      <c r="BL23" s="28"/>
      <c r="BM23" s="28"/>
      <c r="BN23" s="29"/>
      <c r="BO23" s="28"/>
      <c r="BP23" s="28"/>
      <c r="BQ23" s="28"/>
      <c r="BR23" s="29" t="s">
        <v>280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9"/>
      <c r="CE23" s="28"/>
      <c r="CF23" s="28"/>
      <c r="CG23" s="28"/>
      <c r="CH23" s="28"/>
      <c r="CI23" s="28"/>
      <c r="CJ23" s="8" t="s">
        <v>330</v>
      </c>
    </row>
    <row r="24" spans="1:88" x14ac:dyDescent="0.2">
      <c r="A24" s="6">
        <v>21</v>
      </c>
      <c r="B24" s="12">
        <v>0.38194444444444442</v>
      </c>
      <c r="C24" s="6">
        <v>5</v>
      </c>
      <c r="D24" s="6">
        <v>19</v>
      </c>
      <c r="E24" s="6">
        <v>6</v>
      </c>
      <c r="F24" s="6">
        <v>82</v>
      </c>
      <c r="G24" s="6">
        <f t="shared" si="0"/>
        <v>11</v>
      </c>
      <c r="H24" s="6">
        <f t="shared" si="1"/>
        <v>101</v>
      </c>
      <c r="I24" s="6">
        <f t="shared" si="2"/>
        <v>211</v>
      </c>
      <c r="J24" s="6">
        <v>2</v>
      </c>
      <c r="K24" s="6">
        <v>1</v>
      </c>
      <c r="L24" s="6">
        <v>3</v>
      </c>
      <c r="M24" s="14"/>
      <c r="N24" s="4"/>
      <c r="P24" s="24" t="s">
        <v>85</v>
      </c>
      <c r="Q24" s="25" t="s">
        <v>24</v>
      </c>
      <c r="R24" s="31" t="s">
        <v>205</v>
      </c>
      <c r="S24" s="32" t="s">
        <v>206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9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 t="s">
        <v>188</v>
      </c>
      <c r="AV24" s="28" t="s">
        <v>189</v>
      </c>
      <c r="AW24" s="28" t="s">
        <v>190</v>
      </c>
      <c r="AX24" s="28" t="s">
        <v>191</v>
      </c>
      <c r="AY24" s="8" t="s">
        <v>207</v>
      </c>
      <c r="BA24" s="24" t="s">
        <v>43</v>
      </c>
      <c r="BB24" s="25" t="s">
        <v>203</v>
      </c>
      <c r="BC24" s="31">
        <v>30</v>
      </c>
      <c r="BD24" s="32">
        <v>117</v>
      </c>
      <c r="BE24" s="28"/>
      <c r="BF24" s="28"/>
      <c r="BG24" s="28"/>
      <c r="BH24" s="28"/>
      <c r="BI24" s="28"/>
      <c r="BJ24" s="28"/>
      <c r="BK24" s="28"/>
      <c r="BL24" s="28"/>
      <c r="BM24" s="29"/>
      <c r="BN24" s="28"/>
      <c r="BO24" s="28"/>
      <c r="BP24" s="28"/>
      <c r="BQ24" s="28"/>
      <c r="BR24" s="28"/>
      <c r="BS24" s="28"/>
      <c r="BT24" s="28" t="s">
        <v>322</v>
      </c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8" t="s">
        <v>336</v>
      </c>
    </row>
    <row r="25" spans="1:88" x14ac:dyDescent="0.2">
      <c r="A25" s="6">
        <v>22</v>
      </c>
      <c r="B25" s="12">
        <v>0.3125</v>
      </c>
      <c r="C25" s="6">
        <v>3</v>
      </c>
      <c r="D25" s="6">
        <v>11</v>
      </c>
      <c r="E25" s="6">
        <v>5</v>
      </c>
      <c r="F25" s="6">
        <v>86</v>
      </c>
      <c r="G25" s="6">
        <f t="shared" si="0"/>
        <v>8</v>
      </c>
      <c r="H25" s="6">
        <f t="shared" si="1"/>
        <v>97</v>
      </c>
      <c r="I25" s="6">
        <f t="shared" si="2"/>
        <v>177</v>
      </c>
      <c r="J25" s="6">
        <v>1</v>
      </c>
      <c r="K25" s="6">
        <v>2</v>
      </c>
      <c r="L25" s="6">
        <v>3</v>
      </c>
      <c r="M25" s="14"/>
      <c r="N25" s="4"/>
      <c r="P25" s="24" t="s">
        <v>86</v>
      </c>
      <c r="Q25" s="25"/>
      <c r="R25" s="33" t="s">
        <v>22</v>
      </c>
      <c r="S25" s="35" t="s">
        <v>22</v>
      </c>
      <c r="T25" s="28"/>
      <c r="U25" s="28"/>
      <c r="V25" s="28"/>
      <c r="W25" s="28"/>
      <c r="X25" s="28"/>
      <c r="Y25" s="28"/>
      <c r="Z25" s="28"/>
      <c r="AA25" s="28"/>
      <c r="AB25" s="29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 t="s">
        <v>129</v>
      </c>
      <c r="AX25" s="28" t="s">
        <v>126</v>
      </c>
      <c r="AY25" s="8" t="s">
        <v>192</v>
      </c>
      <c r="BA25" s="24" t="s">
        <v>44</v>
      </c>
      <c r="BB25" s="25" t="s">
        <v>203</v>
      </c>
      <c r="BC25" s="31" t="s">
        <v>210</v>
      </c>
      <c r="BD25" s="32" t="s">
        <v>232</v>
      </c>
      <c r="BE25" s="28"/>
      <c r="BF25" s="28"/>
      <c r="BG25" s="28"/>
      <c r="BH25" s="28"/>
      <c r="BI25" s="28"/>
      <c r="BJ25" s="28"/>
      <c r="BK25" s="28"/>
      <c r="BL25" s="28"/>
      <c r="BM25" s="29"/>
      <c r="BN25" s="28"/>
      <c r="BO25" s="28"/>
      <c r="BP25" s="28"/>
      <c r="BQ25" s="28"/>
      <c r="BR25" s="28"/>
      <c r="BS25" s="28"/>
      <c r="BT25" s="28"/>
      <c r="BU25" s="28" t="s">
        <v>255</v>
      </c>
      <c r="BV25" s="28" t="s">
        <v>255</v>
      </c>
      <c r="BW25" s="28" t="s">
        <v>296</v>
      </c>
      <c r="BX25" s="28" t="s">
        <v>323</v>
      </c>
      <c r="BY25" s="28" t="s">
        <v>255</v>
      </c>
      <c r="BZ25" s="29" t="s">
        <v>296</v>
      </c>
      <c r="CA25" s="28" t="s">
        <v>296</v>
      </c>
      <c r="CB25" s="28" t="s">
        <v>255</v>
      </c>
      <c r="CC25" s="28" t="s">
        <v>255</v>
      </c>
      <c r="CD25" s="28" t="s">
        <v>251</v>
      </c>
      <c r="CE25" s="28" t="s">
        <v>255</v>
      </c>
      <c r="CF25" s="28" t="s">
        <v>253</v>
      </c>
      <c r="CG25" s="28"/>
      <c r="CH25" s="28"/>
      <c r="CI25" s="28"/>
      <c r="CJ25" s="8" t="s">
        <v>279</v>
      </c>
    </row>
    <row r="26" spans="1:88" x14ac:dyDescent="0.2">
      <c r="A26" s="6">
        <v>23</v>
      </c>
      <c r="B26" s="12">
        <v>0.33333333333333331</v>
      </c>
      <c r="C26" s="6">
        <v>3</v>
      </c>
      <c r="D26" s="6">
        <v>9</v>
      </c>
      <c r="E26" s="6">
        <v>6</v>
      </c>
      <c r="F26" s="6">
        <v>78</v>
      </c>
      <c r="G26" s="6">
        <f t="shared" si="0"/>
        <v>9</v>
      </c>
      <c r="H26" s="6">
        <f t="shared" si="1"/>
        <v>87</v>
      </c>
      <c r="I26" s="6">
        <f t="shared" si="2"/>
        <v>177</v>
      </c>
      <c r="J26" s="6">
        <v>3</v>
      </c>
      <c r="K26" s="6">
        <v>2</v>
      </c>
      <c r="L26" s="6">
        <v>3</v>
      </c>
      <c r="M26" s="14"/>
      <c r="N26" s="4"/>
      <c r="P26" s="24"/>
      <c r="Q26" s="25"/>
      <c r="R26" s="31"/>
      <c r="S26" s="32"/>
      <c r="T26" s="28"/>
      <c r="U26" s="28"/>
      <c r="V26" s="28"/>
      <c r="W26" s="28"/>
      <c r="X26" s="28"/>
      <c r="Y26" s="28"/>
      <c r="Z26" s="28"/>
      <c r="AA26" s="28"/>
      <c r="AB26" s="29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9"/>
      <c r="AO26" s="28"/>
      <c r="AP26" s="28"/>
      <c r="AQ26" s="28"/>
      <c r="AR26" s="28"/>
      <c r="AS26" s="28"/>
      <c r="AT26" s="29"/>
      <c r="AU26" s="28"/>
      <c r="AV26" s="28"/>
      <c r="AW26" s="28"/>
      <c r="AX26" s="28"/>
      <c r="AY26" s="8"/>
      <c r="BA26" s="24" t="s">
        <v>45</v>
      </c>
      <c r="BB26" s="25" t="s">
        <v>203</v>
      </c>
      <c r="BC26" s="31" t="s">
        <v>218</v>
      </c>
      <c r="BD26" s="32" t="s">
        <v>233</v>
      </c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 t="s">
        <v>324</v>
      </c>
      <c r="BW26" s="29" t="s">
        <v>325</v>
      </c>
      <c r="BX26" s="28" t="s">
        <v>326</v>
      </c>
      <c r="BY26" s="28" t="s">
        <v>327</v>
      </c>
      <c r="BZ26" s="28" t="s">
        <v>328</v>
      </c>
      <c r="CA26" s="28" t="s">
        <v>246</v>
      </c>
      <c r="CB26" s="28" t="s">
        <v>253</v>
      </c>
      <c r="CC26" s="28"/>
      <c r="CD26" s="28"/>
      <c r="CE26" s="28"/>
      <c r="CF26" s="29"/>
      <c r="CG26" s="28"/>
      <c r="CH26" s="28"/>
      <c r="CI26" s="28"/>
      <c r="CJ26" s="8" t="s">
        <v>207</v>
      </c>
    </row>
    <row r="27" spans="1:88" x14ac:dyDescent="0.2">
      <c r="A27" s="6">
        <v>24</v>
      </c>
      <c r="B27" s="12">
        <v>0.34027777777777773</v>
      </c>
      <c r="C27" s="6">
        <v>3</v>
      </c>
      <c r="D27" s="6">
        <v>7</v>
      </c>
      <c r="E27" s="6">
        <v>6</v>
      </c>
      <c r="F27" s="6">
        <v>61</v>
      </c>
      <c r="G27" s="6">
        <f t="shared" si="0"/>
        <v>9</v>
      </c>
      <c r="H27" s="6">
        <f t="shared" si="1"/>
        <v>68</v>
      </c>
      <c r="I27" s="6">
        <f t="shared" si="2"/>
        <v>158</v>
      </c>
      <c r="J27" s="6">
        <v>2</v>
      </c>
      <c r="K27" s="6">
        <v>2</v>
      </c>
      <c r="L27" s="6">
        <v>4</v>
      </c>
      <c r="M27" s="5"/>
      <c r="N27" s="4"/>
      <c r="P27" s="24"/>
      <c r="Q27" s="25"/>
      <c r="R27" s="31"/>
      <c r="S27" s="32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9"/>
      <c r="AT27" s="28"/>
      <c r="AU27" s="28"/>
      <c r="AV27" s="28"/>
      <c r="AW27" s="28"/>
      <c r="AX27" s="28"/>
      <c r="AY27" s="8"/>
      <c r="BA27" s="24" t="s">
        <v>57</v>
      </c>
      <c r="BB27" s="25" t="s">
        <v>203</v>
      </c>
      <c r="BC27" s="31">
        <v>20</v>
      </c>
      <c r="BD27" s="31">
        <v>106</v>
      </c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 t="s">
        <v>354</v>
      </c>
      <c r="BW27" s="28"/>
      <c r="BX27" s="28"/>
      <c r="BY27" s="28"/>
      <c r="BZ27" s="28"/>
      <c r="CA27" s="28"/>
      <c r="CB27" s="28"/>
      <c r="CC27" s="28"/>
      <c r="CD27" s="28"/>
      <c r="CE27" s="28"/>
      <c r="CF27" s="29"/>
      <c r="CG27" s="28"/>
      <c r="CH27" s="28"/>
      <c r="CI27" s="28"/>
      <c r="CJ27" s="8" t="s">
        <v>330</v>
      </c>
    </row>
    <row r="28" spans="1:88" x14ac:dyDescent="0.2">
      <c r="A28" s="6">
        <v>25</v>
      </c>
      <c r="B28" s="12">
        <v>0.30555555555555552</v>
      </c>
      <c r="C28" s="6">
        <v>3</v>
      </c>
      <c r="D28" s="6">
        <v>4</v>
      </c>
      <c r="E28" s="6">
        <v>7</v>
      </c>
      <c r="F28" s="6">
        <v>64</v>
      </c>
      <c r="G28" s="6">
        <f t="shared" si="0"/>
        <v>10</v>
      </c>
      <c r="H28" s="6">
        <f t="shared" si="1"/>
        <v>68</v>
      </c>
      <c r="I28" s="6">
        <f t="shared" si="2"/>
        <v>168</v>
      </c>
      <c r="J28" s="6">
        <v>1</v>
      </c>
      <c r="K28" s="6">
        <v>0</v>
      </c>
      <c r="L28" s="6">
        <v>3</v>
      </c>
      <c r="M28" s="14"/>
      <c r="N28" s="4"/>
      <c r="P28" s="24"/>
      <c r="Q28" s="25"/>
      <c r="R28" s="31"/>
      <c r="S28" s="32"/>
      <c r="T28" s="28"/>
      <c r="U28" s="28"/>
      <c r="V28" s="28"/>
      <c r="W28" s="28"/>
      <c r="X28" s="28"/>
      <c r="Y28" s="28"/>
      <c r="Z28" s="28"/>
      <c r="AA28" s="29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9"/>
      <c r="AN28" s="29"/>
      <c r="AO28" s="28"/>
      <c r="AP28" s="29"/>
      <c r="AQ28" s="28"/>
      <c r="AR28" s="28"/>
      <c r="AS28" s="28"/>
      <c r="AT28" s="28"/>
      <c r="AU28" s="28"/>
      <c r="AV28" s="34"/>
      <c r="AW28" s="28"/>
      <c r="AX28" s="28"/>
      <c r="AY28" s="8"/>
      <c r="BA28" s="24" t="s">
        <v>46</v>
      </c>
      <c r="BB28" s="25" t="s">
        <v>203</v>
      </c>
      <c r="BC28" s="31" t="s">
        <v>337</v>
      </c>
      <c r="BD28" s="32" t="s">
        <v>342</v>
      </c>
      <c r="BE28" s="28"/>
      <c r="BF28" s="28"/>
      <c r="BG28" s="28"/>
      <c r="BH28" s="28"/>
      <c r="BI28" s="28"/>
      <c r="BJ28" s="28"/>
      <c r="BK28" s="28"/>
      <c r="BL28" s="29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 t="s">
        <v>348</v>
      </c>
      <c r="BY28" s="28" t="s">
        <v>349</v>
      </c>
      <c r="BZ28" s="29" t="s">
        <v>350</v>
      </c>
      <c r="CA28" s="28" t="s">
        <v>351</v>
      </c>
      <c r="CB28" s="28" t="s">
        <v>352</v>
      </c>
      <c r="CC28" s="28" t="s">
        <v>353</v>
      </c>
      <c r="CD28" s="28" t="s">
        <v>251</v>
      </c>
      <c r="CE28" s="28" t="s">
        <v>251</v>
      </c>
      <c r="CF28" s="28" t="s">
        <v>253</v>
      </c>
      <c r="CG28" s="28"/>
      <c r="CH28" s="28"/>
      <c r="CI28" s="28"/>
      <c r="CJ28" s="8" t="s">
        <v>207</v>
      </c>
    </row>
    <row r="29" spans="1:88" x14ac:dyDescent="0.2">
      <c r="A29" s="6">
        <v>26</v>
      </c>
      <c r="B29" s="12">
        <v>0.33333333333333331</v>
      </c>
      <c r="C29" s="6">
        <v>2</v>
      </c>
      <c r="D29" s="6">
        <v>3</v>
      </c>
      <c r="E29" s="6">
        <v>7</v>
      </c>
      <c r="F29" s="6">
        <v>86</v>
      </c>
      <c r="G29" s="6">
        <f t="shared" si="0"/>
        <v>9</v>
      </c>
      <c r="H29" s="6">
        <f t="shared" si="1"/>
        <v>89</v>
      </c>
      <c r="I29" s="6">
        <f t="shared" si="2"/>
        <v>179</v>
      </c>
      <c r="J29" s="6">
        <v>1</v>
      </c>
      <c r="K29" s="6">
        <v>2</v>
      </c>
      <c r="L29" s="6">
        <v>3</v>
      </c>
      <c r="M29" s="5"/>
      <c r="N29" s="4"/>
      <c r="P29" s="24"/>
      <c r="Q29" s="25"/>
      <c r="R29" s="31"/>
      <c r="S29" s="32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8"/>
      <c r="BA29" s="24" t="s">
        <v>47</v>
      </c>
      <c r="BB29" s="25" t="s">
        <v>203</v>
      </c>
      <c r="BC29" s="31">
        <v>12</v>
      </c>
      <c r="BD29" s="32">
        <v>10</v>
      </c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9"/>
      <c r="BV29" s="28"/>
      <c r="BW29" s="28" t="s">
        <v>254</v>
      </c>
      <c r="BX29" s="28" t="s">
        <v>237</v>
      </c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8" t="s">
        <v>330</v>
      </c>
    </row>
    <row r="30" spans="1:88" x14ac:dyDescent="0.2">
      <c r="A30" s="6">
        <v>27</v>
      </c>
      <c r="B30" s="12">
        <v>0.33333333333333331</v>
      </c>
      <c r="C30" s="6">
        <v>4</v>
      </c>
      <c r="D30" s="6">
        <v>10</v>
      </c>
      <c r="E30" s="6">
        <v>6</v>
      </c>
      <c r="F30" s="6">
        <v>93</v>
      </c>
      <c r="G30" s="6">
        <f t="shared" si="0"/>
        <v>10</v>
      </c>
      <c r="H30" s="6">
        <f t="shared" si="1"/>
        <v>103</v>
      </c>
      <c r="I30" s="6">
        <f t="shared" si="2"/>
        <v>203</v>
      </c>
      <c r="J30" s="6">
        <v>2</v>
      </c>
      <c r="K30" s="6">
        <v>2</v>
      </c>
      <c r="L30" s="6">
        <v>4</v>
      </c>
      <c r="M30" s="15"/>
      <c r="N30" s="4"/>
      <c r="P30" s="24"/>
      <c r="Q30" s="25"/>
      <c r="R30" s="31"/>
      <c r="S30" s="31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8"/>
      <c r="BA30" s="24" t="s">
        <v>48</v>
      </c>
      <c r="BB30" s="25" t="s">
        <v>203</v>
      </c>
      <c r="BC30" s="31" t="s">
        <v>338</v>
      </c>
      <c r="BD30" s="31" t="s">
        <v>343</v>
      </c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 t="s">
        <v>254</v>
      </c>
      <c r="BY30" s="28" t="s">
        <v>355</v>
      </c>
      <c r="BZ30" s="28" t="s">
        <v>356</v>
      </c>
      <c r="CA30" s="28" t="s">
        <v>357</v>
      </c>
      <c r="CB30" s="28" t="s">
        <v>358</v>
      </c>
      <c r="CC30" s="28" t="s">
        <v>359</v>
      </c>
      <c r="CD30" s="29" t="s">
        <v>360</v>
      </c>
      <c r="CE30" s="28" t="s">
        <v>361</v>
      </c>
      <c r="CF30" s="28" t="s">
        <v>268</v>
      </c>
      <c r="CG30" s="28" t="s">
        <v>362</v>
      </c>
      <c r="CH30" s="28" t="s">
        <v>363</v>
      </c>
      <c r="CI30" s="28" t="s">
        <v>364</v>
      </c>
      <c r="CJ30" s="8" t="s">
        <v>329</v>
      </c>
    </row>
    <row r="31" spans="1:88" x14ac:dyDescent="0.2">
      <c r="A31" s="6">
        <v>28</v>
      </c>
      <c r="B31" s="12">
        <v>0.33333333333333331</v>
      </c>
      <c r="C31" s="6">
        <v>3</v>
      </c>
      <c r="D31" s="6">
        <v>11</v>
      </c>
      <c r="E31" s="6">
        <v>5</v>
      </c>
      <c r="F31" s="6">
        <v>135</v>
      </c>
      <c r="G31" s="6">
        <f t="shared" si="0"/>
        <v>8</v>
      </c>
      <c r="H31" s="6">
        <f t="shared" si="1"/>
        <v>146</v>
      </c>
      <c r="I31" s="6">
        <f t="shared" si="2"/>
        <v>226</v>
      </c>
      <c r="J31" s="6">
        <v>1</v>
      </c>
      <c r="K31" s="6">
        <v>0</v>
      </c>
      <c r="L31" s="6">
        <v>4</v>
      </c>
      <c r="M31" s="14"/>
      <c r="N31" s="4"/>
      <c r="P31" s="24"/>
      <c r="Q31" s="25"/>
      <c r="R31" s="31"/>
      <c r="S31" s="32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8"/>
      <c r="BA31" s="24" t="s">
        <v>49</v>
      </c>
      <c r="BB31" s="25" t="s">
        <v>203</v>
      </c>
      <c r="BC31" s="31" t="s">
        <v>339</v>
      </c>
      <c r="BD31" s="32" t="s">
        <v>344</v>
      </c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 t="s">
        <v>254</v>
      </c>
      <c r="CA31" s="28" t="s">
        <v>263</v>
      </c>
      <c r="CB31" s="28" t="s">
        <v>258</v>
      </c>
      <c r="CC31" s="28" t="s">
        <v>365</v>
      </c>
      <c r="CD31" s="28" t="s">
        <v>251</v>
      </c>
      <c r="CE31" s="28" t="s">
        <v>251</v>
      </c>
      <c r="CF31" s="28" t="s">
        <v>251</v>
      </c>
      <c r="CG31" s="29" t="s">
        <v>366</v>
      </c>
      <c r="CH31" s="28" t="s">
        <v>263</v>
      </c>
      <c r="CI31" s="28" t="s">
        <v>367</v>
      </c>
      <c r="CJ31" s="8" t="s">
        <v>279</v>
      </c>
    </row>
    <row r="32" spans="1:88" x14ac:dyDescent="0.2">
      <c r="A32" s="6">
        <v>29</v>
      </c>
      <c r="B32" s="12">
        <v>0.3125</v>
      </c>
      <c r="C32" s="6">
        <v>4</v>
      </c>
      <c r="D32" s="6">
        <v>35</v>
      </c>
      <c r="E32" s="6">
        <v>5</v>
      </c>
      <c r="F32" s="6">
        <v>141</v>
      </c>
      <c r="G32" s="6">
        <f t="shared" si="0"/>
        <v>9</v>
      </c>
      <c r="H32" s="6">
        <f t="shared" si="1"/>
        <v>176</v>
      </c>
      <c r="I32" s="6">
        <f t="shared" si="2"/>
        <v>266</v>
      </c>
      <c r="J32" s="6">
        <v>2</v>
      </c>
      <c r="K32" s="6">
        <v>2</v>
      </c>
      <c r="L32" s="6">
        <v>4</v>
      </c>
      <c r="M32" s="14"/>
      <c r="N32" s="4"/>
      <c r="P32" s="24"/>
      <c r="Q32" s="25"/>
      <c r="R32" s="31"/>
      <c r="S32" s="32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8"/>
      <c r="BA32" s="24" t="s">
        <v>50</v>
      </c>
      <c r="BB32" s="25" t="s">
        <v>203</v>
      </c>
      <c r="BC32" s="33" t="s">
        <v>22</v>
      </c>
      <c r="BD32" s="33" t="s">
        <v>22</v>
      </c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 t="s">
        <v>254</v>
      </c>
      <c r="CB32" s="28" t="s">
        <v>368</v>
      </c>
      <c r="CC32" s="28" t="s">
        <v>367</v>
      </c>
      <c r="CD32" s="28" t="s">
        <v>255</v>
      </c>
      <c r="CE32" s="28" t="s">
        <v>369</v>
      </c>
      <c r="CF32" s="28" t="s">
        <v>370</v>
      </c>
      <c r="CG32" s="28" t="s">
        <v>371</v>
      </c>
      <c r="CH32" s="29" t="s">
        <v>372</v>
      </c>
      <c r="CI32" s="28" t="s">
        <v>373</v>
      </c>
      <c r="CJ32" s="31" t="s">
        <v>22</v>
      </c>
    </row>
    <row r="33" spans="1:88" x14ac:dyDescent="0.2">
      <c r="A33" s="6">
        <v>30</v>
      </c>
      <c r="B33" s="12">
        <v>0.375</v>
      </c>
      <c r="C33" s="6">
        <v>3</v>
      </c>
      <c r="D33" s="6">
        <v>21</v>
      </c>
      <c r="E33" s="6">
        <v>6</v>
      </c>
      <c r="F33" s="6">
        <v>122</v>
      </c>
      <c r="G33" s="6">
        <f t="shared" si="0"/>
        <v>9</v>
      </c>
      <c r="H33" s="6">
        <f t="shared" si="1"/>
        <v>143</v>
      </c>
      <c r="I33" s="6">
        <f t="shared" si="2"/>
        <v>233</v>
      </c>
      <c r="J33" s="6">
        <v>1</v>
      </c>
      <c r="K33" s="6">
        <v>1</v>
      </c>
      <c r="L33" s="6">
        <v>3</v>
      </c>
      <c r="M33" s="14"/>
      <c r="N33" s="4"/>
      <c r="P33" s="24"/>
      <c r="Q33" s="25"/>
      <c r="R33" s="31"/>
      <c r="S33" s="32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8"/>
      <c r="BA33" s="24" t="s">
        <v>51</v>
      </c>
      <c r="BB33" s="25" t="s">
        <v>203</v>
      </c>
      <c r="BC33" s="31" t="s">
        <v>340</v>
      </c>
      <c r="BD33" s="32" t="s">
        <v>345</v>
      </c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 t="s">
        <v>374</v>
      </c>
      <c r="CD33" s="28" t="s">
        <v>375</v>
      </c>
      <c r="CE33" s="28" t="s">
        <v>376</v>
      </c>
      <c r="CF33" s="28" t="s">
        <v>377</v>
      </c>
      <c r="CG33" s="29" t="s">
        <v>378</v>
      </c>
      <c r="CH33" s="28" t="s">
        <v>372</v>
      </c>
      <c r="CI33" s="28" t="s">
        <v>379</v>
      </c>
      <c r="CJ33" s="8" t="s">
        <v>329</v>
      </c>
    </row>
    <row r="34" spans="1:88" x14ac:dyDescent="0.2">
      <c r="A34" s="6">
        <v>31</v>
      </c>
      <c r="B34" s="12">
        <v>0.34027777777777773</v>
      </c>
      <c r="C34" s="6">
        <v>4</v>
      </c>
      <c r="D34" s="6">
        <v>27</v>
      </c>
      <c r="E34" s="6">
        <v>8</v>
      </c>
      <c r="F34" s="6">
        <v>144</v>
      </c>
      <c r="G34" s="6">
        <f t="shared" si="0"/>
        <v>12</v>
      </c>
      <c r="H34" s="6">
        <f t="shared" si="1"/>
        <v>171</v>
      </c>
      <c r="I34" s="6">
        <f t="shared" si="2"/>
        <v>291</v>
      </c>
      <c r="J34" s="6">
        <v>2</v>
      </c>
      <c r="K34" s="8">
        <v>0</v>
      </c>
      <c r="L34" s="8">
        <v>4</v>
      </c>
      <c r="M34" s="14"/>
      <c r="N34" s="4"/>
      <c r="P34" s="24"/>
      <c r="Q34" s="24"/>
      <c r="R34" s="31"/>
      <c r="S34" s="32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8"/>
      <c r="BA34" s="24" t="s">
        <v>52</v>
      </c>
      <c r="BB34" s="25" t="s">
        <v>203</v>
      </c>
      <c r="BC34" s="31" t="s">
        <v>341</v>
      </c>
      <c r="BD34" s="32" t="s">
        <v>346</v>
      </c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 t="s">
        <v>347</v>
      </c>
      <c r="CE34" s="29" t="s">
        <v>380</v>
      </c>
      <c r="CF34" s="28" t="s">
        <v>381</v>
      </c>
      <c r="CG34" s="28" t="s">
        <v>382</v>
      </c>
      <c r="CH34" s="28" t="s">
        <v>383</v>
      </c>
      <c r="CI34" s="28" t="s">
        <v>384</v>
      </c>
      <c r="CJ34" s="8" t="s">
        <v>329</v>
      </c>
    </row>
    <row r="35" spans="1:88" x14ac:dyDescent="0.2">
      <c r="A35" s="3" t="s">
        <v>15</v>
      </c>
      <c r="C35" s="6">
        <f>SUM(C4:C34)*10+SUM(D4:D34)</f>
        <v>1686</v>
      </c>
      <c r="D35" s="1"/>
      <c r="E35" s="6">
        <f>SUM(E4:E34)*10+SUM(F4:F34)</f>
        <v>3989</v>
      </c>
      <c r="F35" s="1"/>
      <c r="G35" s="6">
        <f>SUM(G4:G34)*10+SUM(H4:H34)</f>
        <v>5675</v>
      </c>
      <c r="H35" s="1"/>
      <c r="I35" s="17"/>
      <c r="L35" s="18" t="s">
        <v>23</v>
      </c>
      <c r="M35" s="18"/>
      <c r="N35" s="4"/>
      <c r="BA35" s="24" t="s">
        <v>58</v>
      </c>
      <c r="BB35" s="24"/>
      <c r="BC35" s="33" t="s">
        <v>192</v>
      </c>
      <c r="BD35" s="33" t="s">
        <v>192</v>
      </c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 t="s">
        <v>254</v>
      </c>
      <c r="CH35" s="28" t="s">
        <v>310</v>
      </c>
      <c r="CI35" s="28" t="s">
        <v>385</v>
      </c>
      <c r="CJ35" s="31" t="s">
        <v>22</v>
      </c>
    </row>
    <row r="36" spans="1:88" x14ac:dyDescent="0.2">
      <c r="A36" s="6"/>
      <c r="B36" s="22">
        <f>COUNTA(B4:B34)</f>
        <v>29</v>
      </c>
      <c r="C36" s="21" t="str">
        <f>FIXED(C35/B36,2,TRUE)</f>
        <v>58.14</v>
      </c>
      <c r="D36" s="20"/>
      <c r="E36" s="21" t="str">
        <f>FIXED(E35/B36,2,TRUE)</f>
        <v>137.55</v>
      </c>
      <c r="F36" s="20"/>
      <c r="G36" s="21" t="str">
        <f>FIXED(G35/B36,2,TRUE)</f>
        <v>195.69</v>
      </c>
      <c r="H36" s="1"/>
      <c r="I36" s="9" t="s">
        <v>63</v>
      </c>
      <c r="J36" s="1"/>
      <c r="K36" s="1"/>
      <c r="L36" s="16" t="s">
        <v>64</v>
      </c>
      <c r="M36" s="1"/>
      <c r="N36" s="4"/>
      <c r="BA36" s="24" t="s">
        <v>53</v>
      </c>
      <c r="BB36" s="24"/>
      <c r="BC36" s="33" t="s">
        <v>192</v>
      </c>
      <c r="BD36" s="33" t="s">
        <v>192</v>
      </c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 t="s">
        <v>380</v>
      </c>
      <c r="CJ36" s="31" t="s">
        <v>22</v>
      </c>
    </row>
    <row r="37" spans="1:88" x14ac:dyDescent="0.2">
      <c r="BA37" s="24" t="s">
        <v>54</v>
      </c>
      <c r="BB37" s="24"/>
      <c r="BC37" s="33" t="s">
        <v>192</v>
      </c>
      <c r="BD37" s="33" t="s">
        <v>192</v>
      </c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 t="s">
        <v>365</v>
      </c>
      <c r="CJ37" s="31" t="s">
        <v>22</v>
      </c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黒点01</vt:lpstr>
      <vt:lpstr>黒点01!Print_Area_MI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2024-05-07T05:07:43Z</cp:lastPrinted>
  <dcterms:created xsi:type="dcterms:W3CDTF">2001-12-14T12:52:31Z</dcterms:created>
  <dcterms:modified xsi:type="dcterms:W3CDTF">2024-08-07T07:24:16Z</dcterms:modified>
</cp:coreProperties>
</file>