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G19" i="1"/>
  <c r="H19" i="1"/>
  <c r="G20" i="1"/>
  <c r="H20" i="1"/>
  <c r="G21" i="1"/>
  <c r="H21" i="1"/>
  <c r="G22" i="1"/>
  <c r="H22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4" i="1"/>
  <c r="H34" i="1"/>
  <c r="I19" i="1" l="1"/>
  <c r="I18" i="1"/>
  <c r="I29" i="1"/>
  <c r="I25" i="1"/>
  <c r="I31" i="1"/>
  <c r="I34" i="1"/>
  <c r="I32" i="1"/>
  <c r="I30" i="1"/>
  <c r="I28" i="1"/>
  <c r="I27" i="1"/>
  <c r="I26" i="1"/>
  <c r="I24" i="1"/>
  <c r="I22" i="1"/>
  <c r="I21" i="1"/>
  <c r="I20" i="1"/>
  <c r="G16" i="1" l="1"/>
  <c r="H16" i="1"/>
  <c r="G17" i="1"/>
  <c r="H17" i="1"/>
  <c r="I16" i="1" l="1"/>
  <c r="I17" i="1"/>
  <c r="G6" i="1" l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35" i="1"/>
  <c r="H35" i="1"/>
  <c r="I10" i="1" l="1"/>
  <c r="I9" i="1"/>
  <c r="I7" i="1"/>
  <c r="I8" i="1"/>
  <c r="I13" i="1"/>
  <c r="I6" i="1"/>
  <c r="I12" i="1"/>
  <c r="I15" i="1"/>
  <c r="I14" i="1"/>
  <c r="I35" i="1"/>
  <c r="I11" i="1"/>
  <c r="G5" i="1" l="1"/>
  <c r="H5" i="1"/>
  <c r="C36" i="1"/>
  <c r="E36" i="1"/>
  <c r="B37" i="1"/>
  <c r="I5" i="1" l="1"/>
  <c r="G36" i="1"/>
  <c r="G37" i="1" s="1"/>
  <c r="E37" i="1"/>
  <c r="C37" i="1"/>
</calcChain>
</file>

<file path=xl/sharedStrings.xml><?xml version="1.0" encoding="utf-8"?>
<sst xmlns="http://schemas.openxmlformats.org/spreadsheetml/2006/main" count="557" uniqueCount="407">
  <si>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</si>
  <si>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</si>
  <si>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</si>
  <si>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</si>
  <si>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</si>
  <si>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</si>
  <si>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</si>
  <si>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</si>
  <si>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</si>
  <si>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</si>
  <si>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</si>
  <si>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</si>
  <si>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</si>
  <si>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</si>
  <si>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</si>
  <si>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</si>
  <si>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年</t>
    <rPh sb="0" eb="1">
      <t>ネン</t>
    </rPh>
    <phoneticPr fontId="1"/>
  </si>
  <si>
    <t>雨</t>
    <rPh sb="0" eb="1">
      <t>アメ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</si>
  <si>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</si>
  <si>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</si>
  <si>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</si>
  <si>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+</t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</si>
  <si>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</si>
  <si>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※</t>
    <phoneticPr fontId="1"/>
  </si>
  <si>
    <t>無黒点日0日</t>
    <rPh sb="0" eb="1">
      <t>ム</t>
    </rPh>
    <rPh sb="1" eb="3">
      <t>コクテン</t>
    </rPh>
    <rPh sb="3" eb="4">
      <t>ヒ</t>
    </rPh>
    <rPh sb="5" eb="6">
      <t>ヒ</t>
    </rPh>
    <phoneticPr fontId="1"/>
  </si>
  <si>
    <t>+</t>
    <phoneticPr fontId="1"/>
  </si>
  <si>
    <t>曇</t>
    <rPh sb="0" eb="1">
      <t>クモリ</t>
    </rPh>
    <phoneticPr fontId="1"/>
  </si>
  <si>
    <t>N122</t>
  </si>
  <si>
    <t>S122</t>
  </si>
  <si>
    <t>S123</t>
  </si>
  <si>
    <t>S125</t>
  </si>
  <si>
    <t>S126</t>
  </si>
  <si>
    <t>S127</t>
  </si>
  <si>
    <t>S128</t>
  </si>
  <si>
    <t>S129</t>
  </si>
  <si>
    <t>S132</t>
  </si>
  <si>
    <t>S133</t>
  </si>
  <si>
    <t>S134</t>
  </si>
  <si>
    <t>S135</t>
  </si>
  <si>
    <t>S136</t>
  </si>
  <si>
    <t>S137</t>
  </si>
  <si>
    <t>S138</t>
  </si>
  <si>
    <t>S124</t>
  </si>
  <si>
    <t>-</t>
    <phoneticPr fontId="1"/>
  </si>
  <si>
    <t>▲</t>
    <phoneticPr fontId="1"/>
  </si>
  <si>
    <t>A</t>
    <phoneticPr fontId="1"/>
  </si>
  <si>
    <t>F</t>
    <phoneticPr fontId="1"/>
  </si>
  <si>
    <t>B</t>
    <phoneticPr fontId="1"/>
  </si>
  <si>
    <t>D</t>
    <phoneticPr fontId="1"/>
  </si>
  <si>
    <t>S139</t>
  </si>
  <si>
    <t>S140</t>
  </si>
  <si>
    <t>S141</t>
  </si>
  <si>
    <t>13～15</t>
    <phoneticPr fontId="1"/>
  </si>
  <si>
    <t>A6</t>
    <phoneticPr fontId="1"/>
  </si>
  <si>
    <t>S142</t>
  </si>
  <si>
    <t>S143</t>
  </si>
  <si>
    <t>S144</t>
  </si>
  <si>
    <t>S145</t>
  </si>
  <si>
    <t>S146</t>
  </si>
  <si>
    <t>S147</t>
  </si>
  <si>
    <t>21～22</t>
    <phoneticPr fontId="1"/>
  </si>
  <si>
    <t>肉眼黒点1</t>
    <rPh sb="0" eb="2">
      <t>ニクガン</t>
    </rPh>
    <rPh sb="2" eb="4">
      <t>コクテン</t>
    </rPh>
    <phoneticPr fontId="1"/>
  </si>
  <si>
    <t>N109</t>
  </si>
  <si>
    <t>23～25</t>
    <phoneticPr fontId="1"/>
  </si>
  <si>
    <t xml:space="preserve"> 6～12</t>
    <phoneticPr fontId="1"/>
  </si>
  <si>
    <t>N105</t>
    <phoneticPr fontId="1"/>
  </si>
  <si>
    <t>N107</t>
    <phoneticPr fontId="1"/>
  </si>
  <si>
    <t>N108</t>
    <phoneticPr fontId="1"/>
  </si>
  <si>
    <t>N110</t>
  </si>
  <si>
    <t>N111</t>
  </si>
  <si>
    <t>N112</t>
  </si>
  <si>
    <t>N113</t>
  </si>
  <si>
    <t>N114</t>
  </si>
  <si>
    <t>N115</t>
  </si>
  <si>
    <t>N116</t>
  </si>
  <si>
    <t>N117</t>
  </si>
  <si>
    <t>N118</t>
  </si>
  <si>
    <t>N119</t>
  </si>
  <si>
    <t>N120</t>
  </si>
  <si>
    <t>N121</t>
  </si>
  <si>
    <t>S120</t>
    <phoneticPr fontId="1"/>
  </si>
  <si>
    <t>S121</t>
    <phoneticPr fontId="1"/>
  </si>
  <si>
    <t>S130</t>
  </si>
  <si>
    <t>S131</t>
  </si>
  <si>
    <t>肉眼黒点1</t>
    <rPh sb="0" eb="2">
      <t>ニクガン</t>
    </rPh>
    <rPh sb="2" eb="4">
      <t>コクテン</t>
    </rPh>
    <phoneticPr fontId="1"/>
  </si>
  <si>
    <t>※</t>
    <phoneticPr fontId="1"/>
  </si>
  <si>
    <t>J1</t>
    <phoneticPr fontId="1"/>
  </si>
  <si>
    <t>J1</t>
    <phoneticPr fontId="1"/>
  </si>
  <si>
    <t>▼</t>
    <phoneticPr fontId="1"/>
  </si>
  <si>
    <t>J2</t>
    <phoneticPr fontId="1"/>
  </si>
  <si>
    <t>J2</t>
    <phoneticPr fontId="1"/>
  </si>
  <si>
    <t>J1</t>
    <phoneticPr fontId="1"/>
  </si>
  <si>
    <t>J3</t>
    <phoneticPr fontId="1"/>
  </si>
  <si>
    <t>A2</t>
    <phoneticPr fontId="1"/>
  </si>
  <si>
    <t>D22</t>
    <phoneticPr fontId="1"/>
  </si>
  <si>
    <t>H12</t>
    <phoneticPr fontId="1"/>
  </si>
  <si>
    <t>H6</t>
    <phoneticPr fontId="1"/>
  </si>
  <si>
    <t>H5</t>
    <phoneticPr fontId="1"/>
  </si>
  <si>
    <t>C5</t>
    <phoneticPr fontId="1"/>
  </si>
  <si>
    <t>D8</t>
    <phoneticPr fontId="1"/>
  </si>
  <si>
    <t>H15</t>
    <phoneticPr fontId="1"/>
  </si>
  <si>
    <t>D12</t>
    <phoneticPr fontId="1"/>
  </si>
  <si>
    <t>C11</t>
    <phoneticPr fontId="1"/>
  </si>
  <si>
    <t>C10</t>
    <phoneticPr fontId="1"/>
  </si>
  <si>
    <t>J7</t>
    <phoneticPr fontId="1"/>
  </si>
  <si>
    <t>J2</t>
    <phoneticPr fontId="1"/>
  </si>
  <si>
    <t>A1</t>
    <phoneticPr fontId="1"/>
  </si>
  <si>
    <t>A3</t>
    <phoneticPr fontId="1"/>
  </si>
  <si>
    <t>A4</t>
    <phoneticPr fontId="1"/>
  </si>
  <si>
    <t>A2</t>
    <phoneticPr fontId="1"/>
  </si>
  <si>
    <t>▲</t>
    <phoneticPr fontId="1"/>
  </si>
  <si>
    <t>J3</t>
    <phoneticPr fontId="1"/>
  </si>
  <si>
    <t>H5</t>
    <phoneticPr fontId="1"/>
  </si>
  <si>
    <t>H7</t>
    <phoneticPr fontId="1"/>
  </si>
  <si>
    <t>C16</t>
    <phoneticPr fontId="1"/>
  </si>
  <si>
    <t>E24</t>
    <phoneticPr fontId="1"/>
  </si>
  <si>
    <t>F17</t>
    <phoneticPr fontId="1"/>
  </si>
  <si>
    <t>C11</t>
    <phoneticPr fontId="1"/>
  </si>
  <si>
    <t>J1</t>
    <phoneticPr fontId="1"/>
  </si>
  <si>
    <t>C10</t>
    <phoneticPr fontId="1"/>
  </si>
  <si>
    <t>C3</t>
    <phoneticPr fontId="1"/>
  </si>
  <si>
    <t>J3</t>
    <phoneticPr fontId="1"/>
  </si>
  <si>
    <t>F10</t>
    <phoneticPr fontId="1"/>
  </si>
  <si>
    <t>E13</t>
    <phoneticPr fontId="1"/>
  </si>
  <si>
    <t>E28</t>
    <phoneticPr fontId="1"/>
  </si>
  <si>
    <t>E22</t>
    <phoneticPr fontId="1"/>
  </si>
  <si>
    <t>C19</t>
    <phoneticPr fontId="1"/>
  </si>
  <si>
    <t>C17</t>
    <phoneticPr fontId="1"/>
  </si>
  <si>
    <t>C9</t>
    <phoneticPr fontId="1"/>
  </si>
  <si>
    <t>H6</t>
    <phoneticPr fontId="1"/>
  </si>
  <si>
    <t>B2</t>
    <phoneticPr fontId="1"/>
  </si>
  <si>
    <t>A1</t>
    <phoneticPr fontId="1"/>
  </si>
  <si>
    <t>H5</t>
    <phoneticPr fontId="1"/>
  </si>
  <si>
    <t>H10</t>
    <phoneticPr fontId="1"/>
  </si>
  <si>
    <t>H14</t>
    <phoneticPr fontId="1"/>
  </si>
  <si>
    <t>H35</t>
    <phoneticPr fontId="1"/>
  </si>
  <si>
    <t>H31</t>
    <phoneticPr fontId="1"/>
  </si>
  <si>
    <t>H28</t>
    <phoneticPr fontId="1"/>
  </si>
  <si>
    <t>J10</t>
    <phoneticPr fontId="1"/>
  </si>
  <si>
    <t>C6</t>
    <phoneticPr fontId="1"/>
  </si>
  <si>
    <t>J4</t>
    <phoneticPr fontId="1"/>
  </si>
  <si>
    <t>J1</t>
    <phoneticPr fontId="1"/>
  </si>
  <si>
    <t>A2</t>
    <phoneticPr fontId="1"/>
  </si>
  <si>
    <t>F48</t>
    <phoneticPr fontId="1"/>
  </si>
  <si>
    <t>E31</t>
    <phoneticPr fontId="1"/>
  </si>
  <si>
    <t>E18</t>
    <phoneticPr fontId="1"/>
  </si>
  <si>
    <t>G6</t>
    <phoneticPr fontId="1"/>
  </si>
  <si>
    <t>J2</t>
    <phoneticPr fontId="1"/>
  </si>
  <si>
    <t>E31</t>
    <phoneticPr fontId="1"/>
  </si>
  <si>
    <t>D14</t>
    <phoneticPr fontId="1"/>
  </si>
  <si>
    <t>C5</t>
    <phoneticPr fontId="1"/>
  </si>
  <si>
    <t>E22</t>
    <phoneticPr fontId="1"/>
  </si>
  <si>
    <t>C6</t>
    <phoneticPr fontId="1"/>
  </si>
  <si>
    <t>zzzzzzzzzze21</t>
    <phoneticPr fontId="1"/>
  </si>
  <si>
    <t>E32</t>
    <phoneticPr fontId="1"/>
  </si>
  <si>
    <t>E26</t>
    <phoneticPr fontId="1"/>
  </si>
  <si>
    <t>E26</t>
    <phoneticPr fontId="1"/>
  </si>
  <si>
    <t>E16</t>
    <phoneticPr fontId="1"/>
  </si>
  <si>
    <t>E22</t>
    <phoneticPr fontId="1"/>
  </si>
  <si>
    <t>E15</t>
    <phoneticPr fontId="1"/>
  </si>
  <si>
    <t>C14</t>
    <phoneticPr fontId="1"/>
  </si>
  <si>
    <t>H7</t>
    <phoneticPr fontId="1"/>
  </si>
  <si>
    <t>H2</t>
    <phoneticPr fontId="1"/>
  </si>
  <si>
    <t>B7</t>
    <phoneticPr fontId="1"/>
  </si>
  <si>
    <t>E21</t>
    <phoneticPr fontId="1"/>
  </si>
  <si>
    <t>E27</t>
    <phoneticPr fontId="1"/>
  </si>
  <si>
    <t>E15</t>
    <phoneticPr fontId="1"/>
  </si>
  <si>
    <t>E22</t>
    <phoneticPr fontId="1"/>
  </si>
  <si>
    <t>E32</t>
    <phoneticPr fontId="1"/>
  </si>
  <si>
    <t>E55</t>
    <phoneticPr fontId="1"/>
  </si>
  <si>
    <t>E60</t>
    <phoneticPr fontId="1"/>
  </si>
  <si>
    <t>E56</t>
    <phoneticPr fontId="1"/>
  </si>
  <si>
    <t>E39</t>
    <phoneticPr fontId="1"/>
  </si>
  <si>
    <t>F27</t>
    <phoneticPr fontId="1"/>
  </si>
  <si>
    <t>E11</t>
    <phoneticPr fontId="1"/>
  </si>
  <si>
    <t>C5</t>
    <phoneticPr fontId="1"/>
  </si>
  <si>
    <t>A1</t>
    <phoneticPr fontId="1"/>
  </si>
  <si>
    <t>B5</t>
    <phoneticPr fontId="1"/>
  </si>
  <si>
    <t>H4</t>
    <phoneticPr fontId="1"/>
  </si>
  <si>
    <t>C6</t>
    <phoneticPr fontId="1"/>
  </si>
  <si>
    <t>C10</t>
    <phoneticPr fontId="1"/>
  </si>
  <si>
    <t>C15</t>
    <phoneticPr fontId="1"/>
  </si>
  <si>
    <t>E31</t>
    <phoneticPr fontId="1"/>
  </si>
  <si>
    <t>E47</t>
    <phoneticPr fontId="1"/>
  </si>
  <si>
    <t>F38</t>
    <phoneticPr fontId="1"/>
  </si>
  <si>
    <t>F41</t>
    <phoneticPr fontId="1"/>
  </si>
  <si>
    <t>E26</t>
    <phoneticPr fontId="1"/>
  </si>
  <si>
    <t>E22</t>
    <phoneticPr fontId="1"/>
  </si>
  <si>
    <t>E6</t>
    <phoneticPr fontId="1"/>
  </si>
  <si>
    <t>J1</t>
    <phoneticPr fontId="1"/>
  </si>
  <si>
    <t>J8</t>
    <phoneticPr fontId="1"/>
  </si>
  <si>
    <t>H11</t>
    <phoneticPr fontId="1"/>
  </si>
  <si>
    <t>D7</t>
    <phoneticPr fontId="1"/>
  </si>
  <si>
    <t>B4</t>
    <phoneticPr fontId="1"/>
  </si>
  <si>
    <t>B6</t>
    <phoneticPr fontId="1"/>
  </si>
  <si>
    <t>E17</t>
    <phoneticPr fontId="1"/>
  </si>
  <si>
    <t>F54</t>
    <phoneticPr fontId="1"/>
  </si>
  <si>
    <t>F71</t>
    <phoneticPr fontId="1"/>
  </si>
  <si>
    <t>F106</t>
    <phoneticPr fontId="1"/>
  </si>
  <si>
    <t>F96</t>
    <phoneticPr fontId="1"/>
  </si>
  <si>
    <t>F107</t>
    <phoneticPr fontId="1"/>
  </si>
  <si>
    <t>F95</t>
    <phoneticPr fontId="1"/>
  </si>
  <si>
    <t>F85</t>
    <phoneticPr fontId="1"/>
  </si>
  <si>
    <t>F60</t>
    <phoneticPr fontId="1"/>
  </si>
  <si>
    <t>F28</t>
    <phoneticPr fontId="1"/>
  </si>
  <si>
    <t>C14</t>
    <phoneticPr fontId="1"/>
  </si>
  <si>
    <t>A3</t>
    <phoneticPr fontId="1"/>
  </si>
  <si>
    <t>B10</t>
    <phoneticPr fontId="1"/>
  </si>
  <si>
    <t>A6</t>
    <phoneticPr fontId="1"/>
  </si>
  <si>
    <t>B4</t>
    <phoneticPr fontId="1"/>
  </si>
  <si>
    <t>A3</t>
    <phoneticPr fontId="1"/>
  </si>
  <si>
    <t>D17</t>
    <phoneticPr fontId="1"/>
  </si>
  <si>
    <t>D16</t>
    <phoneticPr fontId="1"/>
  </si>
  <si>
    <t>G9</t>
    <phoneticPr fontId="1"/>
  </si>
  <si>
    <t>C11</t>
    <phoneticPr fontId="1"/>
  </si>
  <si>
    <t>H7</t>
    <phoneticPr fontId="1"/>
  </si>
  <si>
    <t>C8</t>
    <phoneticPr fontId="1"/>
  </si>
  <si>
    <t>C7</t>
    <phoneticPr fontId="1"/>
  </si>
  <si>
    <t>F</t>
    <phoneticPr fontId="1"/>
  </si>
  <si>
    <t>17～22</t>
    <phoneticPr fontId="1"/>
  </si>
  <si>
    <t xml:space="preserve"> 8～15</t>
    <phoneticPr fontId="1"/>
  </si>
  <si>
    <t>11～12</t>
    <phoneticPr fontId="1"/>
  </si>
  <si>
    <t>17～19</t>
    <phoneticPr fontId="1"/>
  </si>
  <si>
    <t>283～284</t>
    <phoneticPr fontId="1"/>
  </si>
  <si>
    <t>231～238</t>
    <phoneticPr fontId="1"/>
  </si>
  <si>
    <t>159～174</t>
    <phoneticPr fontId="1"/>
  </si>
  <si>
    <t>229～230</t>
    <phoneticPr fontId="1"/>
  </si>
  <si>
    <t>148～152</t>
    <phoneticPr fontId="1"/>
  </si>
  <si>
    <t>J1</t>
    <phoneticPr fontId="1"/>
  </si>
  <si>
    <t>A2</t>
    <phoneticPr fontId="1"/>
  </si>
  <si>
    <t>H32</t>
    <phoneticPr fontId="1"/>
  </si>
  <si>
    <t>J</t>
    <phoneticPr fontId="1"/>
  </si>
  <si>
    <t>D</t>
    <phoneticPr fontId="1"/>
  </si>
  <si>
    <t>A</t>
    <phoneticPr fontId="1"/>
  </si>
  <si>
    <t>F</t>
    <phoneticPr fontId="1"/>
  </si>
  <si>
    <t>B</t>
    <phoneticPr fontId="1"/>
  </si>
  <si>
    <t>C</t>
    <phoneticPr fontId="1"/>
  </si>
  <si>
    <t xml:space="preserve"> 5～12</t>
    <phoneticPr fontId="1"/>
  </si>
  <si>
    <t xml:space="preserve"> 4～ 6</t>
    <phoneticPr fontId="1"/>
  </si>
  <si>
    <t xml:space="preserve"> 4～11</t>
    <phoneticPr fontId="1"/>
  </si>
  <si>
    <t xml:space="preserve"> 5～ 6</t>
    <phoneticPr fontId="1"/>
  </si>
  <si>
    <t>316～332</t>
    <phoneticPr fontId="1"/>
  </si>
  <si>
    <t>242～256</t>
    <phoneticPr fontId="1"/>
  </si>
  <si>
    <t>146～254</t>
    <phoneticPr fontId="1"/>
  </si>
  <si>
    <t>219～231</t>
    <phoneticPr fontId="1"/>
  </si>
  <si>
    <t>315～316</t>
    <phoneticPr fontId="1"/>
  </si>
  <si>
    <t>200～215</t>
    <phoneticPr fontId="1"/>
  </si>
  <si>
    <t>223～226</t>
    <phoneticPr fontId="1"/>
  </si>
  <si>
    <t>H6</t>
    <phoneticPr fontId="1"/>
  </si>
  <si>
    <t>B11</t>
    <phoneticPr fontId="1"/>
  </si>
  <si>
    <t>D10</t>
    <phoneticPr fontId="1"/>
  </si>
  <si>
    <t>C7</t>
    <phoneticPr fontId="1"/>
  </si>
  <si>
    <t>H5</t>
    <phoneticPr fontId="1"/>
  </si>
  <si>
    <t>E</t>
    <phoneticPr fontId="1"/>
  </si>
  <si>
    <t>位置のみ</t>
    <rPh sb="0" eb="2">
      <t>イチ</t>
    </rPh>
    <phoneticPr fontId="1"/>
  </si>
  <si>
    <t>年間観測日数　199日</t>
    <rPh sb="0" eb="2">
      <t>ネンカン</t>
    </rPh>
    <rPh sb="2" eb="4">
      <t>カンソク</t>
    </rPh>
    <rPh sb="4" eb="6">
      <t>ニッスウ</t>
    </rPh>
    <rPh sb="10" eb="11">
      <t>ヒ</t>
    </rPh>
    <phoneticPr fontId="1"/>
  </si>
  <si>
    <t>観測日数累計　9079日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</si>
  <si>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N123</t>
  </si>
  <si>
    <t>N124</t>
  </si>
  <si>
    <t xml:space="preserve"> 0～ 1</t>
    <phoneticPr fontId="1"/>
  </si>
  <si>
    <t>13～17</t>
    <phoneticPr fontId="1"/>
  </si>
  <si>
    <t>25～27</t>
    <phoneticPr fontId="1"/>
  </si>
  <si>
    <t>16～18</t>
    <phoneticPr fontId="1"/>
  </si>
  <si>
    <t>18～20</t>
    <phoneticPr fontId="1"/>
  </si>
  <si>
    <t xml:space="preserve"> 7～ 9</t>
    <phoneticPr fontId="1"/>
  </si>
  <si>
    <t>14～18</t>
    <phoneticPr fontId="1"/>
  </si>
  <si>
    <t>128～142</t>
    <phoneticPr fontId="1"/>
  </si>
  <si>
    <t>111～123</t>
    <phoneticPr fontId="1"/>
  </si>
  <si>
    <t xml:space="preserve"> 79～ 84</t>
    <phoneticPr fontId="1"/>
  </si>
  <si>
    <t xml:space="preserve"> 38～ 44</t>
    <phoneticPr fontId="1"/>
  </si>
  <si>
    <t xml:space="preserve"> 21～ 26</t>
    <phoneticPr fontId="1"/>
  </si>
  <si>
    <t>329～330</t>
    <phoneticPr fontId="1"/>
  </si>
  <si>
    <t>298～301</t>
    <phoneticPr fontId="1"/>
  </si>
  <si>
    <t>240～244</t>
    <phoneticPr fontId="1"/>
  </si>
  <si>
    <t>J2</t>
    <phoneticPr fontId="1"/>
  </si>
  <si>
    <t>▲</t>
    <phoneticPr fontId="1"/>
  </si>
  <si>
    <t>H34</t>
    <phoneticPr fontId="1"/>
  </si>
  <si>
    <t>D19</t>
    <phoneticPr fontId="1"/>
  </si>
  <si>
    <t>H21</t>
    <phoneticPr fontId="1"/>
  </si>
  <si>
    <t>H8</t>
    <phoneticPr fontId="1"/>
  </si>
  <si>
    <t>H3</t>
    <phoneticPr fontId="1"/>
  </si>
  <si>
    <t>B13</t>
    <phoneticPr fontId="1"/>
  </si>
  <si>
    <t>B9</t>
    <phoneticPr fontId="1"/>
  </si>
  <si>
    <t>C6</t>
    <phoneticPr fontId="1"/>
  </si>
  <si>
    <t>A1</t>
    <phoneticPr fontId="1"/>
  </si>
  <si>
    <t>▼</t>
    <phoneticPr fontId="1"/>
  </si>
  <si>
    <t>H5</t>
    <phoneticPr fontId="1"/>
  </si>
  <si>
    <t>D13</t>
    <phoneticPr fontId="1"/>
  </si>
  <si>
    <t>C11</t>
    <phoneticPr fontId="1"/>
  </si>
  <si>
    <t>C13</t>
    <phoneticPr fontId="1"/>
  </si>
  <si>
    <t>D9</t>
    <phoneticPr fontId="1"/>
  </si>
  <si>
    <t>C6</t>
    <phoneticPr fontId="1"/>
  </si>
  <si>
    <t>J1</t>
    <phoneticPr fontId="1"/>
  </si>
  <si>
    <t>J4</t>
    <phoneticPr fontId="1"/>
  </si>
  <si>
    <t>H5</t>
    <phoneticPr fontId="1"/>
  </si>
  <si>
    <t>B7</t>
    <phoneticPr fontId="1"/>
  </si>
  <si>
    <t>A4</t>
    <phoneticPr fontId="1"/>
  </si>
  <si>
    <t>A2</t>
    <phoneticPr fontId="1"/>
  </si>
  <si>
    <t>J1</t>
    <phoneticPr fontId="1"/>
  </si>
  <si>
    <t>J2</t>
    <phoneticPr fontId="1"/>
  </si>
  <si>
    <t>A1</t>
    <phoneticPr fontId="1"/>
  </si>
  <si>
    <t>A5</t>
    <phoneticPr fontId="1"/>
  </si>
  <si>
    <t>J4</t>
    <phoneticPr fontId="1"/>
  </si>
  <si>
    <t>H9</t>
    <phoneticPr fontId="1"/>
  </si>
  <si>
    <t>H6</t>
    <phoneticPr fontId="1"/>
  </si>
  <si>
    <t>H10</t>
    <phoneticPr fontId="1"/>
  </si>
  <si>
    <t>J3</t>
    <phoneticPr fontId="1"/>
  </si>
  <si>
    <t>H3</t>
    <phoneticPr fontId="1"/>
  </si>
  <si>
    <t>H5</t>
    <phoneticPr fontId="1"/>
  </si>
  <si>
    <t>B2</t>
    <phoneticPr fontId="1"/>
  </si>
  <si>
    <t>B2</t>
    <phoneticPr fontId="1"/>
  </si>
  <si>
    <t>A1</t>
    <phoneticPr fontId="1"/>
  </si>
  <si>
    <t>J1</t>
    <phoneticPr fontId="1"/>
  </si>
  <si>
    <t>J1</t>
    <phoneticPr fontId="1"/>
  </si>
  <si>
    <t>H7</t>
    <phoneticPr fontId="1"/>
  </si>
  <si>
    <t>J6</t>
    <phoneticPr fontId="1"/>
  </si>
  <si>
    <t>A1</t>
    <phoneticPr fontId="1"/>
  </si>
  <si>
    <t>F</t>
    <phoneticPr fontId="1"/>
  </si>
  <si>
    <t>H</t>
    <phoneticPr fontId="1"/>
  </si>
  <si>
    <t>D</t>
    <phoneticPr fontId="1"/>
  </si>
  <si>
    <t>D</t>
    <phoneticPr fontId="1"/>
  </si>
  <si>
    <t>H</t>
    <phoneticPr fontId="1"/>
  </si>
  <si>
    <t>J</t>
    <phoneticPr fontId="1"/>
  </si>
  <si>
    <t>H</t>
    <phoneticPr fontId="1"/>
  </si>
  <si>
    <t>B</t>
    <phoneticPr fontId="1"/>
  </si>
  <si>
    <t xml:space="preserve"> 6～15</t>
    <phoneticPr fontId="1"/>
  </si>
  <si>
    <t>10～18</t>
    <phoneticPr fontId="1"/>
  </si>
  <si>
    <t>20～22</t>
    <phoneticPr fontId="1"/>
  </si>
  <si>
    <t xml:space="preserve"> 7～ 8</t>
    <phoneticPr fontId="1"/>
  </si>
  <si>
    <t xml:space="preserve"> 9～13</t>
    <phoneticPr fontId="1"/>
  </si>
  <si>
    <t>15～18</t>
    <phoneticPr fontId="1"/>
  </si>
  <si>
    <t xml:space="preserve"> 5～ 6</t>
    <phoneticPr fontId="1"/>
  </si>
  <si>
    <t xml:space="preserve"> 0～-5</t>
    <phoneticPr fontId="1"/>
  </si>
  <si>
    <t xml:space="preserve"> 9～12</t>
    <phoneticPr fontId="1"/>
  </si>
  <si>
    <t>24～28</t>
    <phoneticPr fontId="1"/>
  </si>
  <si>
    <t>159～183</t>
    <phoneticPr fontId="1"/>
  </si>
  <si>
    <t>100～108</t>
    <phoneticPr fontId="1"/>
  </si>
  <si>
    <t>147～155</t>
    <phoneticPr fontId="1"/>
  </si>
  <si>
    <t xml:space="preserve"> 85～ 91</t>
    <phoneticPr fontId="1"/>
  </si>
  <si>
    <t xml:space="preserve"> 20～ 30</t>
    <phoneticPr fontId="1"/>
  </si>
  <si>
    <t>　9～ 12</t>
    <phoneticPr fontId="1"/>
  </si>
  <si>
    <t xml:space="preserve"> 68～ 73</t>
    <phoneticPr fontId="1"/>
  </si>
  <si>
    <t>346～356</t>
    <phoneticPr fontId="1"/>
  </si>
  <si>
    <t>310～321</t>
    <phoneticPr fontId="1"/>
  </si>
  <si>
    <t>326～339</t>
    <phoneticPr fontId="1"/>
  </si>
  <si>
    <t>247～248</t>
    <phoneticPr fontId="1"/>
  </si>
  <si>
    <t>C29</t>
    <phoneticPr fontId="1"/>
  </si>
  <si>
    <t>C17</t>
    <phoneticPr fontId="1"/>
  </si>
  <si>
    <t>H7</t>
    <phoneticPr fontId="1"/>
  </si>
  <si>
    <t>A4</t>
    <phoneticPr fontId="1"/>
  </si>
  <si>
    <t>C4</t>
    <phoneticPr fontId="1"/>
  </si>
  <si>
    <t>C11</t>
    <phoneticPr fontId="1"/>
  </si>
  <si>
    <t>C6</t>
    <phoneticPr fontId="1"/>
  </si>
  <si>
    <t>J2</t>
    <phoneticPr fontId="1"/>
  </si>
  <si>
    <t>J1</t>
    <phoneticPr fontId="1"/>
  </si>
  <si>
    <t>H10</t>
    <phoneticPr fontId="1"/>
  </si>
  <si>
    <t>H18</t>
    <phoneticPr fontId="1"/>
  </si>
  <si>
    <t>E23</t>
    <phoneticPr fontId="1"/>
  </si>
  <si>
    <t>D39</t>
    <phoneticPr fontId="1"/>
  </si>
  <si>
    <t>D43</t>
    <phoneticPr fontId="1"/>
  </si>
  <si>
    <t>E21</t>
    <phoneticPr fontId="1"/>
  </si>
  <si>
    <t>E22</t>
    <phoneticPr fontId="1"/>
  </si>
  <si>
    <t>E10</t>
    <phoneticPr fontId="1"/>
  </si>
  <si>
    <t>D23</t>
    <phoneticPr fontId="1"/>
  </si>
  <si>
    <t>A1</t>
    <phoneticPr fontId="1"/>
  </si>
  <si>
    <t>H2</t>
    <phoneticPr fontId="1"/>
  </si>
  <si>
    <t>H9</t>
    <phoneticPr fontId="1"/>
  </si>
  <si>
    <t>H5</t>
    <phoneticPr fontId="1"/>
  </si>
  <si>
    <t>J3</t>
    <phoneticPr fontId="1"/>
  </si>
  <si>
    <t>H4</t>
    <phoneticPr fontId="1"/>
  </si>
  <si>
    <t>J6</t>
    <phoneticPr fontId="1"/>
  </si>
  <si>
    <t>H1</t>
    <phoneticPr fontId="1"/>
  </si>
  <si>
    <t>A2</t>
    <phoneticPr fontId="1"/>
  </si>
  <si>
    <t>B4</t>
    <phoneticPr fontId="1"/>
  </si>
  <si>
    <t>B3</t>
    <phoneticPr fontId="1"/>
  </si>
  <si>
    <t>H19</t>
    <phoneticPr fontId="1"/>
  </si>
  <si>
    <t>E37</t>
    <phoneticPr fontId="1"/>
  </si>
  <si>
    <t>E27</t>
    <phoneticPr fontId="1"/>
  </si>
  <si>
    <t>D27</t>
    <phoneticPr fontId="1"/>
  </si>
  <si>
    <t>D23</t>
    <phoneticPr fontId="1"/>
  </si>
  <si>
    <t>D10</t>
    <phoneticPr fontId="1"/>
  </si>
  <si>
    <t>E8</t>
    <phoneticPr fontId="1"/>
  </si>
  <si>
    <t>H8</t>
    <phoneticPr fontId="1"/>
  </si>
  <si>
    <t>E38</t>
    <phoneticPr fontId="1"/>
  </si>
  <si>
    <t>D26</t>
    <phoneticPr fontId="1"/>
  </si>
  <si>
    <t>E25</t>
    <phoneticPr fontId="1"/>
  </si>
  <si>
    <t>C15</t>
    <phoneticPr fontId="1"/>
  </si>
  <si>
    <t>A3</t>
    <phoneticPr fontId="1"/>
  </si>
  <si>
    <t>C3</t>
    <phoneticPr fontId="1"/>
  </si>
  <si>
    <t>E25</t>
    <phoneticPr fontId="1"/>
  </si>
  <si>
    <t>E32</t>
    <phoneticPr fontId="1"/>
  </si>
  <si>
    <t>E7</t>
    <phoneticPr fontId="1"/>
  </si>
  <si>
    <t>F16</t>
    <phoneticPr fontId="1"/>
  </si>
  <si>
    <t>E7</t>
    <phoneticPr fontId="1"/>
  </si>
  <si>
    <t>C2</t>
    <phoneticPr fontId="1"/>
  </si>
  <si>
    <t>J2</t>
    <phoneticPr fontId="1"/>
  </si>
  <si>
    <t>C8</t>
    <phoneticPr fontId="1"/>
  </si>
  <si>
    <t>D12</t>
    <phoneticPr fontId="1"/>
  </si>
  <si>
    <t>D9</t>
    <phoneticPr fontId="1"/>
  </si>
  <si>
    <t>B2</t>
    <phoneticPr fontId="1"/>
  </si>
  <si>
    <t>J</t>
    <phoneticPr fontId="1"/>
  </si>
  <si>
    <t>F</t>
    <phoneticPr fontId="1"/>
  </si>
  <si>
    <t>C</t>
    <phoneticPr fontId="1"/>
  </si>
  <si>
    <t>E</t>
    <phoneticPr fontId="1"/>
  </si>
  <si>
    <t>A</t>
    <phoneticPr fontId="1"/>
  </si>
  <si>
    <t>A</t>
    <phoneticPr fontId="1"/>
  </si>
  <si>
    <t>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</si>
</sst>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2" xfId="0" applyFont="1" applyBorder="1"/>
    <xf numFmtId="0" fontId="2" fillId="0" borderId="3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/>
    <xf numFmtId="0" fontId="2" fillId="0" borderId="6" xfId="0" applyFont="1" applyBorder="1" applyAlignment="1">
      <alignment horizontal="center"/>
    </xf>
    <xf numFmtId="20" fontId="2" fillId="0" borderId="4" xfId="0" applyNumberFormat="1" applyFont="1" applyBorder="1"/>
    <xf numFmtId="0" fontId="2" fillId="0" borderId="9" xfId="0" applyFont="1" applyBorder="1" applyAlignment="1">
      <alignment horizontal="left"/>
    </xf>
    <xf numFmtId="0" fontId="2" fillId="0" borderId="5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6" xfId="0" applyFont="1" applyBorder="1"/>
    <xf numFmtId="0" fontId="2" fillId="0" borderId="13" xfId="0" applyFont="1" applyBorder="1" applyAlignment="1">
      <alignment horizontal="left"/>
    </xf>
    <xf numFmtId="0" fontId="0" fillId="0" borderId="11" xfId="0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6" fillId="0" borderId="0" xfId="0" applyFont="1" applyBorder="1"/>
    <xf numFmtId="20" fontId="2" fillId="0" borderId="0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6" fillId="0" borderId="8" xfId="0" applyFont="1" applyBorder="1"/>
    <xf numFmtId="0" fontId="2" fillId="0" borderId="6" xfId="0" applyFont="1" applyBorder="1" applyAlignment="1"/>
    <xf numFmtId="0" fontId="2" fillId="0" borderId="4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>
    <pageSetUpPr fitToPage="1"/>
  </sheetPr>
  <dimension ref="A2:CJ37"/>
  <sheetViews>
    <sheetView showGridLines="0" tabSelected="1" topLeftCell="B1" zoomScale="90" zoomScaleNormal="90" workbookViewId="0">
      <selection activeCell="I12" sqref="I12"/>
    </sheetView>
  </sheetViews>
  <sheetFormatPr defaultColWidth="10.69921875" defaultRowHeight="17.25" x14ac:dyDescent="0.2"/>
  <cols>
    <col min="1" max="1" width="4.69921875" customWidth="1"/>
    <col min="2" max="2" width="6.69921875" style="12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6.8984375" style="18" customWidth="1"/>
    <col min="19" max="19" width="7.69921875" style="18" customWidth="1"/>
    <col min="20" max="50" width="3.3984375" style="18" customWidth="1"/>
    <col min="51" max="51" width="8.5976562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2" spans="1:88" x14ac:dyDescent="0.2">
      <c r="A2" s="1"/>
      <c r="B2" s="9"/>
      <c r="C2" s="1"/>
      <c r="D2" s="19">
        <v>2024</v>
      </c>
      <c r="E2" s="20" t="s">
        <v>16</v>
      </c>
      <c r="F2" s="19">
        <v>8</v>
      </c>
      <c r="G2" s="20" t="s">
        <v>0</v>
      </c>
      <c r="H2" s="1"/>
      <c r="I2" s="1"/>
      <c r="J2" s="1"/>
      <c r="K2" s="1"/>
      <c r="L2" s="1"/>
      <c r="M2" s="1"/>
    </row>
    <row r="3" spans="1:88" x14ac:dyDescent="0.2">
      <c r="A3" s="3"/>
      <c r="B3" s="10" t="s">
        <v>1</v>
      </c>
      <c r="C3" s="4" t="s">
        <v>2</v>
      </c>
      <c r="D3" s="1"/>
      <c r="E3" s="4" t="s">
        <v>3</v>
      </c>
      <c r="F3" s="1"/>
      <c r="G3" s="4" t="s">
        <v>4</v>
      </c>
      <c r="H3" s="1"/>
      <c r="I3" s="2" t="s">
        <v>5</v>
      </c>
      <c r="J3" s="4" t="s">
        <v>6</v>
      </c>
      <c r="K3" s="1"/>
      <c r="L3" s="2" t="s">
        <v>7</v>
      </c>
      <c r="M3" s="2" t="s">
        <v>8</v>
      </c>
      <c r="N3" s="3"/>
      <c r="P3" s="25" t="s">
        <v>18</v>
      </c>
      <c r="Q3" s="26" t="s">
        <v>22</v>
      </c>
      <c r="R3" s="29"/>
      <c r="S3" s="27" t="s">
        <v>19</v>
      </c>
      <c r="T3" s="37">
        <v>1</v>
      </c>
      <c r="U3" s="37">
        <v>2</v>
      </c>
      <c r="V3" s="37">
        <v>3</v>
      </c>
      <c r="W3" s="27">
        <v>4</v>
      </c>
      <c r="X3" s="27">
        <v>5</v>
      </c>
      <c r="Y3" s="27">
        <v>6</v>
      </c>
      <c r="Z3" s="27">
        <v>7</v>
      </c>
      <c r="AA3" s="27">
        <v>8</v>
      </c>
      <c r="AB3" s="27">
        <v>9</v>
      </c>
      <c r="AC3" s="27">
        <v>10</v>
      </c>
      <c r="AD3" s="27">
        <v>11</v>
      </c>
      <c r="AE3" s="27">
        <v>12</v>
      </c>
      <c r="AF3" s="27">
        <v>13</v>
      </c>
      <c r="AG3" s="27">
        <v>14</v>
      </c>
      <c r="AH3" s="27">
        <v>15</v>
      </c>
      <c r="AI3" s="27">
        <v>16</v>
      </c>
      <c r="AJ3" s="27">
        <v>17</v>
      </c>
      <c r="AK3" s="27">
        <v>18</v>
      </c>
      <c r="AL3" s="27">
        <v>19</v>
      </c>
      <c r="AM3" s="27">
        <v>20</v>
      </c>
      <c r="AN3" s="27">
        <v>21</v>
      </c>
      <c r="AO3" s="27">
        <v>22</v>
      </c>
      <c r="AP3" s="27">
        <v>23</v>
      </c>
      <c r="AQ3" s="27">
        <v>24</v>
      </c>
      <c r="AR3" s="27">
        <v>25</v>
      </c>
      <c r="AS3" s="27">
        <v>26</v>
      </c>
      <c r="AT3" s="27">
        <v>27</v>
      </c>
      <c r="AU3" s="27">
        <v>28</v>
      </c>
      <c r="AV3" s="27">
        <v>29</v>
      </c>
      <c r="AW3" s="27">
        <v>30</v>
      </c>
      <c r="AX3" s="27">
        <v>31</v>
      </c>
      <c r="AY3" s="22" t="s">
        <v>20</v>
      </c>
      <c r="BA3" s="25" t="s">
        <v>18</v>
      </c>
      <c r="BB3" s="26" t="s">
        <v>22</v>
      </c>
      <c r="BC3" s="29"/>
      <c r="BD3" s="27" t="s">
        <v>19</v>
      </c>
      <c r="BE3" s="27">
        <v>1</v>
      </c>
      <c r="BF3" s="27">
        <v>2</v>
      </c>
      <c r="BG3" s="27">
        <v>3</v>
      </c>
      <c r="BH3" s="27">
        <v>4</v>
      </c>
      <c r="BI3" s="27">
        <v>5</v>
      </c>
      <c r="BJ3" s="27">
        <v>6</v>
      </c>
      <c r="BK3" s="27">
        <v>7</v>
      </c>
      <c r="BL3" s="27">
        <v>8</v>
      </c>
      <c r="BM3" s="27">
        <v>9</v>
      </c>
      <c r="BN3" s="27">
        <v>10</v>
      </c>
      <c r="BO3" s="27">
        <v>11</v>
      </c>
      <c r="BP3" s="27">
        <v>12</v>
      </c>
      <c r="BQ3" s="27">
        <v>13</v>
      </c>
      <c r="BR3" s="27">
        <v>14</v>
      </c>
      <c r="BS3" s="27">
        <v>15</v>
      </c>
      <c r="BT3" s="27">
        <v>16</v>
      </c>
      <c r="BU3" s="27">
        <v>17</v>
      </c>
      <c r="BV3" s="27">
        <v>18</v>
      </c>
      <c r="BW3" s="27">
        <v>19</v>
      </c>
      <c r="BX3" s="27">
        <v>20</v>
      </c>
      <c r="BY3" s="27">
        <v>21</v>
      </c>
      <c r="BZ3" s="27">
        <v>22</v>
      </c>
      <c r="CA3" s="27">
        <v>23</v>
      </c>
      <c r="CB3" s="27">
        <v>24</v>
      </c>
      <c r="CC3" s="27">
        <v>25</v>
      </c>
      <c r="CD3" s="27">
        <v>26</v>
      </c>
      <c r="CE3" s="27">
        <v>27</v>
      </c>
      <c r="CF3" s="27">
        <v>28</v>
      </c>
      <c r="CG3" s="27">
        <v>29</v>
      </c>
      <c r="CH3" s="27">
        <v>30</v>
      </c>
      <c r="CI3" s="27">
        <v>31</v>
      </c>
      <c r="CJ3" s="22" t="s">
        <v>20</v>
      </c>
    </row>
    <row r="4" spans="1:88" x14ac:dyDescent="0.2">
      <c r="A4" s="5"/>
      <c r="B4" s="6"/>
      <c r="C4" s="4" t="s">
        <v>9</v>
      </c>
      <c r="D4" s="4" t="s">
        <v>10</v>
      </c>
      <c r="E4" s="4" t="s">
        <v>9</v>
      </c>
      <c r="F4" s="4" t="s">
        <v>10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5"/>
      <c r="N4" s="3"/>
      <c r="P4" s="23" t="s">
        <v>65</v>
      </c>
      <c r="Q4" s="24" t="s">
        <v>25</v>
      </c>
      <c r="R4" s="33" t="s">
        <v>85</v>
      </c>
      <c r="S4" s="33" t="s">
        <v>85</v>
      </c>
      <c r="T4" s="27" t="s">
        <v>86</v>
      </c>
      <c r="U4" s="27" t="s">
        <v>87</v>
      </c>
      <c r="V4" s="27" t="s">
        <v>86</v>
      </c>
      <c r="W4" s="29" t="s">
        <v>88</v>
      </c>
      <c r="X4" s="27"/>
      <c r="Y4" s="27"/>
      <c r="Z4" s="27"/>
      <c r="AA4" s="27"/>
      <c r="AB4" s="27"/>
      <c r="AC4" s="27"/>
      <c r="AD4" s="27"/>
      <c r="AE4" s="27"/>
      <c r="AF4" s="28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30" t="s">
        <v>85</v>
      </c>
      <c r="BA4" s="23" t="s">
        <v>80</v>
      </c>
      <c r="BB4" s="24" t="s">
        <v>43</v>
      </c>
      <c r="BC4" s="33" t="s">
        <v>85</v>
      </c>
      <c r="BD4" s="33" t="s">
        <v>85</v>
      </c>
      <c r="BE4" s="27" t="s">
        <v>140</v>
      </c>
      <c r="BF4" s="27" t="s">
        <v>141</v>
      </c>
      <c r="BG4" s="27" t="s">
        <v>142</v>
      </c>
      <c r="BH4" s="27"/>
      <c r="BI4" s="27"/>
      <c r="BJ4" s="27"/>
      <c r="BK4" s="27"/>
      <c r="BL4" s="27"/>
      <c r="BM4" s="27"/>
      <c r="BN4" s="27"/>
      <c r="BO4" s="27"/>
      <c r="BP4" s="27"/>
      <c r="BQ4" s="28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30" t="s">
        <v>85</v>
      </c>
    </row>
    <row r="5" spans="1:88" x14ac:dyDescent="0.2">
      <c r="A5" s="5">
        <v>1</v>
      </c>
      <c r="B5" s="11">
        <v>0.34027777777777773</v>
      </c>
      <c r="C5" s="5">
        <v>6</v>
      </c>
      <c r="D5" s="5">
        <v>34</v>
      </c>
      <c r="E5" s="5">
        <v>7</v>
      </c>
      <c r="F5" s="5">
        <v>154</v>
      </c>
      <c r="G5" s="5">
        <f>C5+E5</f>
        <v>13</v>
      </c>
      <c r="H5" s="5">
        <f>D5+F5</f>
        <v>188</v>
      </c>
      <c r="I5" s="5">
        <f>G5*10+H5</f>
        <v>318</v>
      </c>
      <c r="J5" s="5">
        <v>2</v>
      </c>
      <c r="K5" s="5">
        <v>0</v>
      </c>
      <c r="L5" s="5">
        <v>4</v>
      </c>
      <c r="M5" s="13"/>
      <c r="N5" s="3"/>
      <c r="P5" s="23" t="s">
        <v>66</v>
      </c>
      <c r="Q5" s="24" t="s">
        <v>21</v>
      </c>
      <c r="R5" s="30" t="s">
        <v>60</v>
      </c>
      <c r="S5" s="43" t="s">
        <v>223</v>
      </c>
      <c r="T5" s="27" t="s">
        <v>89</v>
      </c>
      <c r="U5" s="28" t="s">
        <v>90</v>
      </c>
      <c r="V5" s="27" t="s">
        <v>91</v>
      </c>
      <c r="W5" s="29" t="s">
        <v>92</v>
      </c>
      <c r="X5" s="27" t="s">
        <v>92</v>
      </c>
      <c r="Y5" s="27" t="s">
        <v>93</v>
      </c>
      <c r="Z5" s="27" t="s">
        <v>92</v>
      </c>
      <c r="AA5" s="27" t="s">
        <v>92</v>
      </c>
      <c r="AB5" s="27" t="s">
        <v>88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43" t="s">
        <v>231</v>
      </c>
      <c r="BA5" s="23" t="s">
        <v>81</v>
      </c>
      <c r="BB5" s="24" t="s">
        <v>43</v>
      </c>
      <c r="BC5" s="30" t="s">
        <v>237</v>
      </c>
      <c r="BD5" s="30" t="s">
        <v>241</v>
      </c>
      <c r="BE5" s="27" t="s">
        <v>143</v>
      </c>
      <c r="BF5" s="27" t="s">
        <v>144</v>
      </c>
      <c r="BG5" s="27" t="s">
        <v>145</v>
      </c>
      <c r="BH5" s="27" t="s">
        <v>146</v>
      </c>
      <c r="BI5" s="27" t="s">
        <v>147</v>
      </c>
      <c r="BJ5" s="27" t="s">
        <v>88</v>
      </c>
      <c r="BK5" s="28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30" t="s">
        <v>218</v>
      </c>
    </row>
    <row r="6" spans="1:88" x14ac:dyDescent="0.2">
      <c r="A6" s="5">
        <v>2</v>
      </c>
      <c r="B6" s="11">
        <v>0.3263888888888889</v>
      </c>
      <c r="C6" s="5">
        <v>5</v>
      </c>
      <c r="D6" s="5">
        <v>27</v>
      </c>
      <c r="E6" s="5">
        <v>8</v>
      </c>
      <c r="F6" s="5">
        <v>117</v>
      </c>
      <c r="G6" s="5">
        <f t="shared" ref="G6:G35" si="0">C6+E6</f>
        <v>13</v>
      </c>
      <c r="H6" s="5">
        <f t="shared" ref="H6:H35" si="1">D6+F6</f>
        <v>144</v>
      </c>
      <c r="I6" s="5">
        <f t="shared" ref="I6:I35" si="2">G6*10+H6</f>
        <v>274</v>
      </c>
      <c r="J6" s="5">
        <v>0</v>
      </c>
      <c r="K6" s="5">
        <v>0</v>
      </c>
      <c r="L6" s="5">
        <v>2</v>
      </c>
      <c r="M6" s="13"/>
      <c r="N6" s="3"/>
      <c r="P6" s="23" t="s">
        <v>67</v>
      </c>
      <c r="Q6" s="24" t="s">
        <v>21</v>
      </c>
      <c r="R6" s="33" t="s">
        <v>85</v>
      </c>
      <c r="S6" s="33" t="s">
        <v>85</v>
      </c>
      <c r="T6" s="38" t="s">
        <v>94</v>
      </c>
      <c r="U6" s="38" t="s">
        <v>95</v>
      </c>
      <c r="V6" s="38" t="s">
        <v>96</v>
      </c>
      <c r="W6" s="27" t="s">
        <v>97</v>
      </c>
      <c r="X6" s="28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8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30" t="s">
        <v>85</v>
      </c>
      <c r="BA6" s="23" t="s">
        <v>28</v>
      </c>
      <c r="BB6" s="24" t="s">
        <v>43</v>
      </c>
      <c r="BC6" s="33" t="s">
        <v>85</v>
      </c>
      <c r="BD6" s="33" t="s">
        <v>85</v>
      </c>
      <c r="BE6" s="27" t="s">
        <v>148</v>
      </c>
      <c r="BF6" s="27" t="s">
        <v>149</v>
      </c>
      <c r="BG6" s="27" t="s">
        <v>150</v>
      </c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8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30" t="s">
        <v>85</v>
      </c>
    </row>
    <row r="7" spans="1:88" ht="18" thickBot="1" x14ac:dyDescent="0.25">
      <c r="A7" s="5">
        <v>3</v>
      </c>
      <c r="B7" s="11">
        <v>0.41666666666666669</v>
      </c>
      <c r="C7" s="5">
        <v>5</v>
      </c>
      <c r="D7" s="5">
        <v>25</v>
      </c>
      <c r="E7" s="5">
        <v>6</v>
      </c>
      <c r="F7" s="5">
        <v>70</v>
      </c>
      <c r="G7" s="5">
        <f t="shared" si="0"/>
        <v>11</v>
      </c>
      <c r="H7" s="5">
        <f t="shared" si="1"/>
        <v>95</v>
      </c>
      <c r="I7" s="5">
        <f t="shared" si="2"/>
        <v>205</v>
      </c>
      <c r="J7" s="5">
        <v>0</v>
      </c>
      <c r="K7" s="5">
        <v>1</v>
      </c>
      <c r="L7" s="5">
        <v>2</v>
      </c>
      <c r="M7" s="13"/>
      <c r="N7" s="3"/>
      <c r="P7" s="23" t="s">
        <v>62</v>
      </c>
      <c r="Q7" s="24" t="s">
        <v>21</v>
      </c>
      <c r="R7" s="33" t="s">
        <v>219</v>
      </c>
      <c r="S7" s="33" t="s">
        <v>224</v>
      </c>
      <c r="T7" s="27" t="s">
        <v>98</v>
      </c>
      <c r="U7" s="37" t="s">
        <v>99</v>
      </c>
      <c r="V7" s="27" t="s">
        <v>100</v>
      </c>
      <c r="W7" s="27" t="s">
        <v>101</v>
      </c>
      <c r="X7" s="28" t="s">
        <v>102</v>
      </c>
      <c r="Y7" s="27" t="s">
        <v>103</v>
      </c>
      <c r="Z7" s="27" t="s">
        <v>104</v>
      </c>
      <c r="AA7" s="27" t="s">
        <v>96</v>
      </c>
      <c r="AB7" s="27" t="s">
        <v>105</v>
      </c>
      <c r="AC7" s="27"/>
      <c r="AD7" s="27"/>
      <c r="AE7" s="27"/>
      <c r="AF7" s="27"/>
      <c r="AG7" s="27"/>
      <c r="AH7" s="27"/>
      <c r="AI7" s="27"/>
      <c r="AJ7" s="28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7" t="s">
        <v>232</v>
      </c>
      <c r="BA7" s="23" t="s">
        <v>29</v>
      </c>
      <c r="BB7" s="24" t="s">
        <v>43</v>
      </c>
      <c r="BC7" s="33" t="s">
        <v>85</v>
      </c>
      <c r="BD7" s="33" t="s">
        <v>85</v>
      </c>
      <c r="BE7" s="27" t="s">
        <v>151</v>
      </c>
      <c r="BF7" s="27" t="s">
        <v>152</v>
      </c>
      <c r="BG7" s="27" t="s">
        <v>88</v>
      </c>
      <c r="BH7" s="27"/>
      <c r="BI7" s="27"/>
      <c r="BJ7" s="27"/>
      <c r="BK7" s="28"/>
      <c r="BL7" s="27"/>
      <c r="BM7" s="27"/>
      <c r="BN7" s="27"/>
      <c r="BO7" s="27"/>
      <c r="BP7" s="27"/>
      <c r="BQ7" s="27"/>
      <c r="BR7" s="27"/>
      <c r="BS7" s="27"/>
      <c r="BT7" s="27"/>
      <c r="BU7" s="28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30" t="s">
        <v>85</v>
      </c>
    </row>
    <row r="8" spans="1:88" ht="18" thickBot="1" x14ac:dyDescent="0.25">
      <c r="A8" s="5">
        <v>4</v>
      </c>
      <c r="B8" s="11">
        <v>0.3888888888888889</v>
      </c>
      <c r="C8" s="5">
        <v>5</v>
      </c>
      <c r="D8" s="5">
        <v>24</v>
      </c>
      <c r="E8" s="5">
        <v>7</v>
      </c>
      <c r="F8" s="5">
        <v>76</v>
      </c>
      <c r="G8" s="5">
        <f t="shared" si="0"/>
        <v>12</v>
      </c>
      <c r="H8" s="5">
        <f t="shared" si="1"/>
        <v>100</v>
      </c>
      <c r="I8" s="5">
        <f t="shared" si="2"/>
        <v>220</v>
      </c>
      <c r="J8" s="5">
        <v>1</v>
      </c>
      <c r="K8" s="5">
        <v>2</v>
      </c>
      <c r="L8" s="5">
        <v>2</v>
      </c>
      <c r="M8" s="13"/>
      <c r="N8" s="3"/>
      <c r="P8" s="23" t="s">
        <v>68</v>
      </c>
      <c r="Q8" s="24" t="s">
        <v>21</v>
      </c>
      <c r="R8" s="30">
        <v>4</v>
      </c>
      <c r="S8" s="31">
        <v>287</v>
      </c>
      <c r="T8" s="36" t="s">
        <v>106</v>
      </c>
      <c r="U8" s="39"/>
      <c r="V8" s="42"/>
      <c r="W8" s="27" t="s">
        <v>106</v>
      </c>
      <c r="X8" s="27"/>
      <c r="Y8" s="27" t="s">
        <v>106</v>
      </c>
      <c r="Z8" s="27"/>
      <c r="AA8" s="27"/>
      <c r="AB8" s="27"/>
      <c r="AC8" s="28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7" t="s">
        <v>45</v>
      </c>
      <c r="BA8" s="23" t="s">
        <v>42</v>
      </c>
      <c r="BB8" s="24" t="s">
        <v>43</v>
      </c>
      <c r="BC8" s="30" t="s">
        <v>63</v>
      </c>
      <c r="BD8" s="31" t="s">
        <v>242</v>
      </c>
      <c r="BE8" s="27" t="s">
        <v>153</v>
      </c>
      <c r="BF8" s="27" t="s">
        <v>154</v>
      </c>
      <c r="BG8" s="27" t="s">
        <v>155</v>
      </c>
      <c r="BH8" s="28" t="s">
        <v>156</v>
      </c>
      <c r="BI8" s="27" t="s">
        <v>157</v>
      </c>
      <c r="BJ8" s="27" t="s">
        <v>158</v>
      </c>
      <c r="BK8" s="27" t="s">
        <v>159</v>
      </c>
      <c r="BL8" s="27" t="s">
        <v>160</v>
      </c>
      <c r="BM8" s="27" t="s">
        <v>161</v>
      </c>
      <c r="BN8" s="27" t="s">
        <v>162</v>
      </c>
      <c r="BO8" s="27" t="s">
        <v>88</v>
      </c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7" t="s">
        <v>253</v>
      </c>
    </row>
    <row r="9" spans="1:88" x14ac:dyDescent="0.2">
      <c r="A9" s="5">
        <v>5</v>
      </c>
      <c r="B9" s="11">
        <v>0.3611111111111111</v>
      </c>
      <c r="C9" s="5">
        <v>3</v>
      </c>
      <c r="D9" s="5">
        <v>18</v>
      </c>
      <c r="E9" s="5">
        <v>7</v>
      </c>
      <c r="F9" s="5">
        <v>89</v>
      </c>
      <c r="G9" s="5">
        <f t="shared" si="0"/>
        <v>10</v>
      </c>
      <c r="H9" s="5">
        <f t="shared" si="1"/>
        <v>107</v>
      </c>
      <c r="I9" s="5">
        <f t="shared" si="2"/>
        <v>207</v>
      </c>
      <c r="J9" s="5">
        <v>2</v>
      </c>
      <c r="K9" s="5">
        <v>1</v>
      </c>
      <c r="L9" s="5">
        <v>2</v>
      </c>
      <c r="M9" s="13"/>
      <c r="N9" s="3"/>
      <c r="P9" s="23" t="s">
        <v>69</v>
      </c>
      <c r="Q9" s="24" t="s">
        <v>21</v>
      </c>
      <c r="R9" s="30">
        <v>8</v>
      </c>
      <c r="S9" s="31">
        <v>245</v>
      </c>
      <c r="T9" s="27" t="s">
        <v>107</v>
      </c>
      <c r="U9" s="38" t="s">
        <v>108</v>
      </c>
      <c r="V9" s="27" t="s">
        <v>109</v>
      </c>
      <c r="W9" s="27" t="s">
        <v>107</v>
      </c>
      <c r="X9" s="27"/>
      <c r="Y9" s="27"/>
      <c r="Z9" s="27"/>
      <c r="AA9" s="27"/>
      <c r="AB9" s="27"/>
      <c r="AC9" s="27"/>
      <c r="AD9" s="28"/>
      <c r="AE9" s="27"/>
      <c r="AF9" s="27"/>
      <c r="AG9" s="27"/>
      <c r="AH9" s="27"/>
      <c r="AI9" s="27"/>
      <c r="AJ9" s="27"/>
      <c r="AK9" s="27"/>
      <c r="AL9" s="28"/>
      <c r="AM9" s="27"/>
      <c r="AN9" s="27"/>
      <c r="AO9" s="28"/>
      <c r="AP9" s="27"/>
      <c r="AQ9" s="27"/>
      <c r="AR9" s="27"/>
      <c r="AS9" s="27"/>
      <c r="AT9" s="27"/>
      <c r="AU9" s="27"/>
      <c r="AV9" s="27"/>
      <c r="AW9" s="27"/>
      <c r="AX9" s="27"/>
      <c r="AY9" s="7" t="s">
        <v>233</v>
      </c>
      <c r="BA9" s="23" t="s">
        <v>30</v>
      </c>
      <c r="BB9" s="24" t="s">
        <v>43</v>
      </c>
      <c r="BC9" s="30" t="s">
        <v>238</v>
      </c>
      <c r="BD9" s="31" t="s">
        <v>243</v>
      </c>
      <c r="BE9" s="27" t="s">
        <v>163</v>
      </c>
      <c r="BF9" s="27"/>
      <c r="BG9" s="27"/>
      <c r="BH9" s="27"/>
      <c r="BI9" s="27"/>
      <c r="BJ9" s="27"/>
      <c r="BK9" s="27"/>
      <c r="BL9" s="27"/>
      <c r="BM9" s="28"/>
      <c r="BN9" s="27"/>
      <c r="BO9" s="28"/>
      <c r="BP9" s="27"/>
      <c r="BQ9" s="27"/>
      <c r="BR9" s="27"/>
      <c r="BS9" s="27"/>
      <c r="BT9" s="27"/>
      <c r="BU9" s="27"/>
      <c r="BV9" s="27"/>
      <c r="BW9" s="28"/>
      <c r="BX9" s="27"/>
      <c r="BY9" s="27"/>
      <c r="BZ9" s="28"/>
      <c r="CA9" s="27"/>
      <c r="CB9" s="27"/>
      <c r="CC9" s="27"/>
      <c r="CD9" s="27"/>
      <c r="CE9" s="27"/>
      <c r="CF9" s="27"/>
      <c r="CG9" s="27"/>
      <c r="CH9" s="27"/>
      <c r="CI9" s="27"/>
      <c r="CJ9" s="7" t="s">
        <v>47</v>
      </c>
    </row>
    <row r="10" spans="1:88" x14ac:dyDescent="0.2">
      <c r="A10" s="5">
        <v>6</v>
      </c>
      <c r="B10" s="11">
        <v>0.35416666666666669</v>
      </c>
      <c r="C10" s="5">
        <v>4</v>
      </c>
      <c r="D10" s="5">
        <v>19</v>
      </c>
      <c r="E10" s="5">
        <v>5</v>
      </c>
      <c r="F10" s="5">
        <v>153</v>
      </c>
      <c r="G10" s="5">
        <f t="shared" si="0"/>
        <v>9</v>
      </c>
      <c r="H10" s="5">
        <f t="shared" si="1"/>
        <v>172</v>
      </c>
      <c r="I10" s="5">
        <f t="shared" si="2"/>
        <v>262</v>
      </c>
      <c r="J10" s="5">
        <v>2</v>
      </c>
      <c r="K10" s="5">
        <v>1</v>
      </c>
      <c r="L10" s="5">
        <v>3</v>
      </c>
      <c r="M10" s="13"/>
      <c r="N10" s="3"/>
      <c r="P10" s="23" t="s">
        <v>70</v>
      </c>
      <c r="Q10" s="24" t="s">
        <v>21</v>
      </c>
      <c r="R10" s="30" t="s">
        <v>220</v>
      </c>
      <c r="S10" s="31" t="s">
        <v>225</v>
      </c>
      <c r="T10" s="27"/>
      <c r="U10" s="27"/>
      <c r="V10" s="27"/>
      <c r="W10" s="27" t="s">
        <v>110</v>
      </c>
      <c r="X10" s="27" t="s">
        <v>111</v>
      </c>
      <c r="Y10" s="27" t="s">
        <v>112</v>
      </c>
      <c r="Z10" s="27" t="s">
        <v>113</v>
      </c>
      <c r="AA10" s="27" t="s">
        <v>114</v>
      </c>
      <c r="AB10" s="27" t="s">
        <v>115</v>
      </c>
      <c r="AC10" s="27" t="s">
        <v>116</v>
      </c>
      <c r="AD10" s="28" t="s">
        <v>117</v>
      </c>
      <c r="AE10" s="27" t="s">
        <v>118</v>
      </c>
      <c r="AF10" s="27" t="s">
        <v>119</v>
      </c>
      <c r="AG10" s="27" t="s">
        <v>120</v>
      </c>
      <c r="AH10" s="27" t="s">
        <v>118</v>
      </c>
      <c r="AI10" s="27" t="s">
        <v>228</v>
      </c>
      <c r="AJ10" s="27" t="s">
        <v>274</v>
      </c>
      <c r="AK10" s="27" t="s">
        <v>275</v>
      </c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7" t="s">
        <v>234</v>
      </c>
      <c r="BA10" s="23" t="s">
        <v>31</v>
      </c>
      <c r="BB10" s="24" t="s">
        <v>43</v>
      </c>
      <c r="BC10" s="30" t="s">
        <v>239</v>
      </c>
      <c r="BD10" s="31" t="s">
        <v>244</v>
      </c>
      <c r="BE10" s="27" t="s">
        <v>164</v>
      </c>
      <c r="BF10" s="27" t="s">
        <v>165</v>
      </c>
      <c r="BG10" s="27" t="s">
        <v>166</v>
      </c>
      <c r="BH10" s="27" t="s">
        <v>167</v>
      </c>
      <c r="BI10" s="27" t="s">
        <v>168</v>
      </c>
      <c r="BJ10" s="28" t="s">
        <v>169</v>
      </c>
      <c r="BK10" s="27" t="s">
        <v>170</v>
      </c>
      <c r="BL10" s="27" t="s">
        <v>171</v>
      </c>
      <c r="BM10" s="27" t="s">
        <v>172</v>
      </c>
      <c r="BN10" s="27" t="s">
        <v>173</v>
      </c>
      <c r="BO10" s="27" t="s">
        <v>174</v>
      </c>
      <c r="BP10" s="27" t="s">
        <v>175</v>
      </c>
      <c r="BQ10" s="27" t="s">
        <v>88</v>
      </c>
      <c r="BR10" s="27"/>
      <c r="BS10" s="27"/>
      <c r="BT10" s="27"/>
      <c r="BU10" s="28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7" t="s">
        <v>46</v>
      </c>
    </row>
    <row r="11" spans="1:88" x14ac:dyDescent="0.2">
      <c r="A11" s="5">
        <v>7</v>
      </c>
      <c r="B11" s="11">
        <v>0.39583333333333331</v>
      </c>
      <c r="C11" s="5">
        <v>4</v>
      </c>
      <c r="D11" s="5">
        <v>23</v>
      </c>
      <c r="E11" s="5">
        <v>5</v>
      </c>
      <c r="F11" s="5">
        <v>181</v>
      </c>
      <c r="G11" s="5">
        <f t="shared" si="0"/>
        <v>9</v>
      </c>
      <c r="H11" s="5">
        <f t="shared" si="1"/>
        <v>204</v>
      </c>
      <c r="I11" s="5">
        <f t="shared" si="2"/>
        <v>294</v>
      </c>
      <c r="J11" s="5">
        <v>3</v>
      </c>
      <c r="K11" s="5">
        <v>1</v>
      </c>
      <c r="L11" s="5">
        <v>3</v>
      </c>
      <c r="M11" s="13"/>
      <c r="N11" s="3"/>
      <c r="P11" s="23" t="s">
        <v>71</v>
      </c>
      <c r="Q11" s="24" t="s">
        <v>21</v>
      </c>
      <c r="R11" s="30" t="s">
        <v>259</v>
      </c>
      <c r="S11" s="31" t="s">
        <v>266</v>
      </c>
      <c r="T11" s="27"/>
      <c r="U11" s="27"/>
      <c r="V11" s="27"/>
      <c r="W11" s="27"/>
      <c r="X11" s="27"/>
      <c r="Y11" s="27" t="s">
        <v>110</v>
      </c>
      <c r="Z11" s="27" t="s">
        <v>121</v>
      </c>
      <c r="AA11" s="27" t="s">
        <v>122</v>
      </c>
      <c r="AB11" s="27" t="s">
        <v>123</v>
      </c>
      <c r="AC11" s="27" t="s">
        <v>124</v>
      </c>
      <c r="AD11" s="27" t="s">
        <v>125</v>
      </c>
      <c r="AE11" s="27" t="s">
        <v>126</v>
      </c>
      <c r="AF11" s="28" t="s">
        <v>127</v>
      </c>
      <c r="AG11" s="27" t="s">
        <v>128</v>
      </c>
      <c r="AH11" s="27" t="s">
        <v>129</v>
      </c>
      <c r="AI11" s="27" t="s">
        <v>229</v>
      </c>
      <c r="AJ11" s="27"/>
      <c r="AK11" s="27"/>
      <c r="AL11" s="27"/>
      <c r="AM11" s="27"/>
      <c r="AN11" s="27"/>
      <c r="AO11" s="27"/>
      <c r="AP11" s="27"/>
      <c r="AQ11" s="27"/>
      <c r="AR11" s="27"/>
      <c r="AS11" s="28"/>
      <c r="AT11" s="27"/>
      <c r="AU11" s="27"/>
      <c r="AV11" s="27"/>
      <c r="AW11" s="27"/>
      <c r="AX11" s="27"/>
      <c r="AY11" s="7" t="s">
        <v>317</v>
      </c>
      <c r="BA11" s="23" t="s">
        <v>32</v>
      </c>
      <c r="BB11" s="24" t="s">
        <v>43</v>
      </c>
      <c r="BC11" s="30">
        <v>16</v>
      </c>
      <c r="BD11" s="31">
        <v>318</v>
      </c>
      <c r="BE11" s="27"/>
      <c r="BF11" s="27" t="s">
        <v>176</v>
      </c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8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8"/>
      <c r="CE11" s="27"/>
      <c r="CF11" s="27"/>
      <c r="CG11" s="27"/>
      <c r="CH11" s="27"/>
      <c r="CI11" s="27"/>
      <c r="CJ11" s="7" t="s">
        <v>45</v>
      </c>
    </row>
    <row r="12" spans="1:88" x14ac:dyDescent="0.2">
      <c r="A12" s="5">
        <v>8</v>
      </c>
      <c r="B12" s="11">
        <v>0.34027777777777773</v>
      </c>
      <c r="C12" s="5">
        <v>5</v>
      </c>
      <c r="D12" s="5">
        <v>38</v>
      </c>
      <c r="E12" s="5">
        <v>4</v>
      </c>
      <c r="F12" s="5">
        <v>223</v>
      </c>
      <c r="G12" s="5">
        <f t="shared" si="0"/>
        <v>9</v>
      </c>
      <c r="H12" s="5">
        <f t="shared" si="1"/>
        <v>261</v>
      </c>
      <c r="I12" s="5">
        <f t="shared" si="2"/>
        <v>351</v>
      </c>
      <c r="J12" s="5">
        <v>2</v>
      </c>
      <c r="K12" s="5">
        <v>1</v>
      </c>
      <c r="L12" s="5">
        <v>3</v>
      </c>
      <c r="M12" s="13"/>
      <c r="N12" s="3"/>
      <c r="P12" s="23" t="s">
        <v>72</v>
      </c>
      <c r="Q12" s="24" t="s">
        <v>21</v>
      </c>
      <c r="R12" s="30" t="s">
        <v>221</v>
      </c>
      <c r="S12" s="31" t="s">
        <v>226</v>
      </c>
      <c r="T12" s="27"/>
      <c r="U12" s="27"/>
      <c r="V12" s="27"/>
      <c r="W12" s="27"/>
      <c r="X12" s="27"/>
      <c r="Y12" s="27"/>
      <c r="Z12" s="27"/>
      <c r="AA12" s="27" t="s">
        <v>130</v>
      </c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8"/>
      <c r="AN12" s="27"/>
      <c r="AO12" s="27"/>
      <c r="AP12" s="28"/>
      <c r="AQ12" s="27"/>
      <c r="AR12" s="27"/>
      <c r="AS12" s="27"/>
      <c r="AT12" s="28"/>
      <c r="AU12" s="27"/>
      <c r="AV12" s="27"/>
      <c r="AW12" s="27"/>
      <c r="AX12" s="27"/>
      <c r="AY12" s="7" t="s">
        <v>235</v>
      </c>
      <c r="BA12" s="23" t="s">
        <v>33</v>
      </c>
      <c r="BB12" s="24" t="s">
        <v>43</v>
      </c>
      <c r="BC12" s="30" t="s">
        <v>240</v>
      </c>
      <c r="BD12" s="31" t="s">
        <v>245</v>
      </c>
      <c r="BE12" s="27"/>
      <c r="BF12" s="27" t="s">
        <v>177</v>
      </c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8"/>
      <c r="BY12" s="27"/>
      <c r="BZ12" s="27"/>
      <c r="CA12" s="28"/>
      <c r="CB12" s="27"/>
      <c r="CC12" s="27"/>
      <c r="CD12" s="27"/>
      <c r="CE12" s="28"/>
      <c r="CF12" s="27"/>
      <c r="CG12" s="27"/>
      <c r="CH12" s="27"/>
      <c r="CI12" s="27"/>
      <c r="CJ12" s="7" t="s">
        <v>47</v>
      </c>
    </row>
    <row r="13" spans="1:88" x14ac:dyDescent="0.2">
      <c r="A13" s="5">
        <v>9</v>
      </c>
      <c r="B13" s="11">
        <v>0.3263888888888889</v>
      </c>
      <c r="C13" s="5">
        <v>5</v>
      </c>
      <c r="D13" s="5">
        <v>49</v>
      </c>
      <c r="E13" s="5">
        <v>4</v>
      </c>
      <c r="F13" s="5">
        <v>180</v>
      </c>
      <c r="G13" s="5">
        <f t="shared" si="0"/>
        <v>9</v>
      </c>
      <c r="H13" s="5">
        <f t="shared" si="1"/>
        <v>229</v>
      </c>
      <c r="I13" s="5">
        <f t="shared" si="2"/>
        <v>319</v>
      </c>
      <c r="J13" s="5">
        <v>2</v>
      </c>
      <c r="K13" s="5">
        <v>2</v>
      </c>
      <c r="L13" s="5">
        <v>3</v>
      </c>
      <c r="M13" s="13"/>
      <c r="N13" s="3"/>
      <c r="P13" s="23" t="s">
        <v>73</v>
      </c>
      <c r="Q13" s="24" t="s">
        <v>21</v>
      </c>
      <c r="R13" s="30">
        <v>5</v>
      </c>
      <c r="S13" s="31">
        <v>253</v>
      </c>
      <c r="T13" s="27"/>
      <c r="U13" s="27"/>
      <c r="V13" s="27"/>
      <c r="W13" s="27"/>
      <c r="X13" s="27"/>
      <c r="Y13" s="27"/>
      <c r="Z13" s="27"/>
      <c r="AA13" s="27"/>
      <c r="AB13" s="27" t="s">
        <v>131</v>
      </c>
      <c r="AC13" s="27"/>
      <c r="AD13" s="27"/>
      <c r="AE13" s="27"/>
      <c r="AF13" s="27"/>
      <c r="AG13" s="27"/>
      <c r="AH13" s="27"/>
      <c r="AI13" s="28"/>
      <c r="AJ13" s="27"/>
      <c r="AK13" s="27"/>
      <c r="AL13" s="27"/>
      <c r="AM13" s="27"/>
      <c r="AN13" s="28"/>
      <c r="AO13" s="27"/>
      <c r="AP13" s="27"/>
      <c r="AQ13" s="27"/>
      <c r="AR13" s="27"/>
      <c r="AS13" s="27"/>
      <c r="AT13" s="27"/>
      <c r="AU13" s="28"/>
      <c r="AV13" s="27"/>
      <c r="AW13" s="27"/>
      <c r="AX13" s="27"/>
      <c r="AY13" s="7" t="s">
        <v>45</v>
      </c>
      <c r="BA13" s="23" t="s">
        <v>34</v>
      </c>
      <c r="BB13" s="24" t="s">
        <v>43</v>
      </c>
      <c r="BC13" s="30" t="s">
        <v>64</v>
      </c>
      <c r="BD13" s="31" t="s">
        <v>246</v>
      </c>
      <c r="BE13" s="27"/>
      <c r="BF13" s="27"/>
      <c r="BG13" s="27" t="s">
        <v>178</v>
      </c>
      <c r="BH13" s="27" t="s">
        <v>179</v>
      </c>
      <c r="BI13" s="27" t="s">
        <v>180</v>
      </c>
      <c r="BJ13" s="27" t="s">
        <v>181</v>
      </c>
      <c r="BK13" s="27" t="s">
        <v>182</v>
      </c>
      <c r="BL13" s="28" t="s">
        <v>183</v>
      </c>
      <c r="BM13" s="27" t="s">
        <v>184</v>
      </c>
      <c r="BN13" s="27" t="s">
        <v>185</v>
      </c>
      <c r="BO13" s="27" t="s">
        <v>186</v>
      </c>
      <c r="BP13" s="27" t="s">
        <v>187</v>
      </c>
      <c r="BQ13" s="27" t="s">
        <v>188</v>
      </c>
      <c r="BR13" s="27" t="s">
        <v>189</v>
      </c>
      <c r="BS13" s="27" t="s">
        <v>88</v>
      </c>
      <c r="BT13" s="27"/>
      <c r="BU13" s="27"/>
      <c r="BV13" s="27"/>
      <c r="BW13" s="27"/>
      <c r="BX13" s="27"/>
      <c r="BY13" s="28"/>
      <c r="BZ13" s="27"/>
      <c r="CA13" s="27"/>
      <c r="CB13" s="27"/>
      <c r="CC13" s="27"/>
      <c r="CD13" s="27"/>
      <c r="CE13" s="27"/>
      <c r="CF13" s="28"/>
      <c r="CG13" s="27"/>
      <c r="CH13" s="27"/>
      <c r="CI13" s="27"/>
      <c r="CJ13" s="7" t="s">
        <v>46</v>
      </c>
    </row>
    <row r="14" spans="1:88" x14ac:dyDescent="0.2">
      <c r="A14" s="5">
        <v>10</v>
      </c>
      <c r="B14" s="11">
        <v>0.33333333333333331</v>
      </c>
      <c r="C14" s="5">
        <v>4</v>
      </c>
      <c r="D14" s="5">
        <v>57</v>
      </c>
      <c r="E14" s="5">
        <v>5</v>
      </c>
      <c r="F14" s="5">
        <v>180</v>
      </c>
      <c r="G14" s="5">
        <f t="shared" si="0"/>
        <v>9</v>
      </c>
      <c r="H14" s="5">
        <f t="shared" si="1"/>
        <v>237</v>
      </c>
      <c r="I14" s="5">
        <f t="shared" si="2"/>
        <v>327</v>
      </c>
      <c r="J14" s="5">
        <v>2</v>
      </c>
      <c r="K14" s="5">
        <v>2</v>
      </c>
      <c r="L14" s="5">
        <v>3</v>
      </c>
      <c r="M14" s="13" t="s">
        <v>84</v>
      </c>
      <c r="N14" s="3"/>
      <c r="P14" s="23" t="s">
        <v>74</v>
      </c>
      <c r="Q14" s="24" t="s">
        <v>21</v>
      </c>
      <c r="R14" s="30" t="s">
        <v>260</v>
      </c>
      <c r="S14" s="31" t="s">
        <v>267</v>
      </c>
      <c r="T14" s="27"/>
      <c r="U14" s="27"/>
      <c r="V14" s="27"/>
      <c r="W14" s="27"/>
      <c r="X14" s="27"/>
      <c r="Y14" s="27"/>
      <c r="Z14" s="27"/>
      <c r="AA14" s="27" t="s">
        <v>110</v>
      </c>
      <c r="AB14" s="27" t="s">
        <v>132</v>
      </c>
      <c r="AC14" s="27" t="s">
        <v>133</v>
      </c>
      <c r="AD14" s="27" t="s">
        <v>134</v>
      </c>
      <c r="AE14" s="27" t="s">
        <v>135</v>
      </c>
      <c r="AF14" s="27" t="s">
        <v>136</v>
      </c>
      <c r="AG14" s="27" t="s">
        <v>137</v>
      </c>
      <c r="AH14" s="28" t="s">
        <v>135</v>
      </c>
      <c r="AI14" s="27" t="s">
        <v>230</v>
      </c>
      <c r="AJ14" s="27" t="s">
        <v>276</v>
      </c>
      <c r="AK14" s="27" t="s">
        <v>278</v>
      </c>
      <c r="AL14" s="27"/>
      <c r="AM14" s="27" t="s">
        <v>279</v>
      </c>
      <c r="AN14" s="27" t="s">
        <v>280</v>
      </c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7" t="s">
        <v>318</v>
      </c>
      <c r="BA14" s="23" t="s">
        <v>82</v>
      </c>
      <c r="BB14" s="24" t="s">
        <v>43</v>
      </c>
      <c r="BC14" s="30" t="s">
        <v>52</v>
      </c>
      <c r="BD14" s="31" t="s">
        <v>247</v>
      </c>
      <c r="BE14" s="27"/>
      <c r="BF14" s="27"/>
      <c r="BG14" s="27"/>
      <c r="BH14" s="27" t="s">
        <v>190</v>
      </c>
      <c r="BI14" s="27" t="s">
        <v>191</v>
      </c>
      <c r="BJ14" s="27" t="s">
        <v>192</v>
      </c>
      <c r="BK14" s="28" t="s">
        <v>193</v>
      </c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7" t="s">
        <v>48</v>
      </c>
    </row>
    <row r="15" spans="1:88" x14ac:dyDescent="0.2">
      <c r="A15" s="5">
        <v>11</v>
      </c>
      <c r="B15" s="11">
        <v>0.34027777777777773</v>
      </c>
      <c r="C15" s="5">
        <v>3</v>
      </c>
      <c r="D15" s="5">
        <v>47</v>
      </c>
      <c r="E15" s="5">
        <v>5</v>
      </c>
      <c r="F15" s="5">
        <v>145</v>
      </c>
      <c r="G15" s="5">
        <f t="shared" si="0"/>
        <v>8</v>
      </c>
      <c r="H15" s="5">
        <f t="shared" si="1"/>
        <v>192</v>
      </c>
      <c r="I15" s="5">
        <f t="shared" si="2"/>
        <v>272</v>
      </c>
      <c r="J15" s="5">
        <v>1</v>
      </c>
      <c r="K15" s="5">
        <v>1</v>
      </c>
      <c r="L15" s="5">
        <v>3</v>
      </c>
      <c r="M15" s="13" t="s">
        <v>61</v>
      </c>
      <c r="N15" s="3"/>
      <c r="P15" s="23" t="s">
        <v>75</v>
      </c>
      <c r="Q15" s="24" t="s">
        <v>21</v>
      </c>
      <c r="R15" s="30" t="s">
        <v>222</v>
      </c>
      <c r="S15" s="31" t="s">
        <v>227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8" t="s">
        <v>138</v>
      </c>
      <c r="AF15" s="27" t="s">
        <v>139</v>
      </c>
      <c r="AG15" s="27"/>
      <c r="AH15" s="27"/>
      <c r="AI15" s="27"/>
      <c r="AJ15" s="27"/>
      <c r="AK15" s="27"/>
      <c r="AL15" s="27"/>
      <c r="AM15" s="27"/>
      <c r="AN15" s="28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7" t="s">
        <v>236</v>
      </c>
      <c r="BA15" s="23" t="s">
        <v>83</v>
      </c>
      <c r="BB15" s="24" t="s">
        <v>43</v>
      </c>
      <c r="BC15" s="30">
        <v>2</v>
      </c>
      <c r="BD15" s="31">
        <v>216</v>
      </c>
      <c r="BE15" s="27"/>
      <c r="BF15" s="27"/>
      <c r="BG15" s="27"/>
      <c r="BH15" s="27" t="s">
        <v>109</v>
      </c>
      <c r="BI15" s="27" t="s">
        <v>106</v>
      </c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8"/>
      <c r="CA15" s="27"/>
      <c r="CB15" s="27"/>
      <c r="CC15" s="27"/>
      <c r="CD15" s="27"/>
      <c r="CE15" s="27"/>
      <c r="CF15" s="27"/>
      <c r="CG15" s="27"/>
      <c r="CH15" s="27"/>
      <c r="CI15" s="27"/>
      <c r="CJ15" s="7" t="s">
        <v>45</v>
      </c>
    </row>
    <row r="16" spans="1:88" x14ac:dyDescent="0.2">
      <c r="A16" s="5">
        <v>12</v>
      </c>
      <c r="B16" s="11">
        <v>0.3125</v>
      </c>
      <c r="C16" s="5">
        <v>4</v>
      </c>
      <c r="D16" s="5">
        <v>65</v>
      </c>
      <c r="E16" s="5">
        <v>6</v>
      </c>
      <c r="F16" s="5">
        <v>142</v>
      </c>
      <c r="G16" s="5">
        <f t="shared" ref="G16:G17" si="3">C16+E16</f>
        <v>10</v>
      </c>
      <c r="H16" s="5">
        <f t="shared" ref="H16:H17" si="4">D16+F16</f>
        <v>207</v>
      </c>
      <c r="I16" s="5">
        <f t="shared" ref="I16:I17" si="5">G16*10+H16</f>
        <v>307</v>
      </c>
      <c r="J16" s="5">
        <v>2</v>
      </c>
      <c r="K16" s="5">
        <v>1</v>
      </c>
      <c r="L16" s="5">
        <v>4</v>
      </c>
      <c r="M16" s="13" t="s">
        <v>61</v>
      </c>
      <c r="N16" s="3"/>
      <c r="P16" s="23" t="s">
        <v>76</v>
      </c>
      <c r="Q16" s="24" t="s">
        <v>21</v>
      </c>
      <c r="R16" s="30" t="s">
        <v>261</v>
      </c>
      <c r="S16" s="31" t="s">
        <v>268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 t="s">
        <v>53</v>
      </c>
      <c r="AJ16" s="28" t="s">
        <v>277</v>
      </c>
      <c r="AK16" s="27" t="s">
        <v>281</v>
      </c>
      <c r="AL16" s="27"/>
      <c r="AM16" s="27" t="s">
        <v>282</v>
      </c>
      <c r="AN16" s="27" t="s">
        <v>283</v>
      </c>
      <c r="AO16" s="27" t="s">
        <v>284</v>
      </c>
      <c r="AP16" s="27" t="s">
        <v>285</v>
      </c>
      <c r="AQ16" s="27"/>
      <c r="AR16" s="27"/>
      <c r="AS16" s="27"/>
      <c r="AT16" s="27"/>
      <c r="AU16" s="27"/>
      <c r="AV16" s="27"/>
      <c r="AW16" s="27"/>
      <c r="AX16" s="27"/>
      <c r="AY16" s="7" t="s">
        <v>319</v>
      </c>
      <c r="BA16" s="23" t="s">
        <v>35</v>
      </c>
      <c r="BB16" s="24" t="s">
        <v>43</v>
      </c>
      <c r="BC16" s="30" t="s">
        <v>325</v>
      </c>
      <c r="BD16" s="31" t="s">
        <v>335</v>
      </c>
      <c r="BE16" s="27"/>
      <c r="BF16" s="27"/>
      <c r="BG16" s="27" t="s">
        <v>110</v>
      </c>
      <c r="BH16" s="27" t="s">
        <v>194</v>
      </c>
      <c r="BI16" s="27" t="s">
        <v>195</v>
      </c>
      <c r="BJ16" s="27" t="s">
        <v>196</v>
      </c>
      <c r="BK16" s="27" t="s">
        <v>197</v>
      </c>
      <c r="BL16" s="27" t="s">
        <v>198</v>
      </c>
      <c r="BM16" s="27" t="s">
        <v>199</v>
      </c>
      <c r="BN16" s="27" t="s">
        <v>200</v>
      </c>
      <c r="BO16" s="27" t="s">
        <v>201</v>
      </c>
      <c r="BP16" s="27" t="s">
        <v>202</v>
      </c>
      <c r="BQ16" s="27" t="s">
        <v>203</v>
      </c>
      <c r="BR16" s="27" t="s">
        <v>204</v>
      </c>
      <c r="BS16" s="27" t="s">
        <v>205</v>
      </c>
      <c r="BT16" s="27" t="s">
        <v>248</v>
      </c>
      <c r="BU16" s="27" t="s">
        <v>285</v>
      </c>
      <c r="BV16" s="27"/>
      <c r="BW16" s="27"/>
      <c r="BX16" s="27"/>
      <c r="BY16" s="27"/>
      <c r="BZ16" s="27"/>
      <c r="CA16" s="28"/>
      <c r="CB16" s="27"/>
      <c r="CC16" s="27"/>
      <c r="CD16" s="27"/>
      <c r="CE16" s="28"/>
      <c r="CF16" s="27"/>
      <c r="CG16" s="27"/>
      <c r="CH16" s="27"/>
      <c r="CI16" s="27"/>
      <c r="CJ16" s="7" t="s">
        <v>401</v>
      </c>
    </row>
    <row r="17" spans="1:88" x14ac:dyDescent="0.2">
      <c r="A17" s="5">
        <v>13</v>
      </c>
      <c r="B17" s="11">
        <v>0.33333333333333331</v>
      </c>
      <c r="C17" s="5">
        <v>4</v>
      </c>
      <c r="D17" s="5">
        <v>64</v>
      </c>
      <c r="E17" s="5">
        <v>5</v>
      </c>
      <c r="F17" s="5">
        <v>94</v>
      </c>
      <c r="G17" s="5">
        <f t="shared" si="3"/>
        <v>9</v>
      </c>
      <c r="H17" s="5">
        <f t="shared" si="4"/>
        <v>158</v>
      </c>
      <c r="I17" s="5">
        <f t="shared" si="5"/>
        <v>248</v>
      </c>
      <c r="J17" s="5">
        <v>1</v>
      </c>
      <c r="K17" s="5">
        <v>1</v>
      </c>
      <c r="L17" s="5">
        <v>4</v>
      </c>
      <c r="M17" s="4"/>
      <c r="N17" s="3"/>
      <c r="P17" s="23" t="s">
        <v>77</v>
      </c>
      <c r="Q17" s="24" t="s">
        <v>21</v>
      </c>
      <c r="R17" s="30" t="s">
        <v>262</v>
      </c>
      <c r="S17" s="31" t="s">
        <v>269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 t="s">
        <v>286</v>
      </c>
      <c r="AL17" s="27"/>
      <c r="AM17" s="27" t="s">
        <v>287</v>
      </c>
      <c r="AN17" s="27" t="s">
        <v>288</v>
      </c>
      <c r="AO17" s="27" t="s">
        <v>289</v>
      </c>
      <c r="AP17" s="27" t="s">
        <v>290</v>
      </c>
      <c r="AQ17" s="27" t="s">
        <v>291</v>
      </c>
      <c r="AR17" s="27" t="s">
        <v>292</v>
      </c>
      <c r="AS17" s="27" t="s">
        <v>293</v>
      </c>
      <c r="AT17" s="27" t="s">
        <v>285</v>
      </c>
      <c r="AU17" s="27"/>
      <c r="AV17" s="27"/>
      <c r="AW17" s="27"/>
      <c r="AX17" s="27"/>
      <c r="AY17" s="7" t="s">
        <v>320</v>
      </c>
      <c r="BA17" s="23" t="s">
        <v>36</v>
      </c>
      <c r="BB17" s="24" t="s">
        <v>43</v>
      </c>
      <c r="BC17" s="30" t="s">
        <v>326</v>
      </c>
      <c r="BD17" s="31" t="s">
        <v>336</v>
      </c>
      <c r="BE17" s="27"/>
      <c r="BF17" s="27"/>
      <c r="BG17" s="27"/>
      <c r="BH17" s="27"/>
      <c r="BI17" s="27"/>
      <c r="BJ17" s="27"/>
      <c r="BK17" s="27"/>
      <c r="BL17" s="27"/>
      <c r="BM17" s="27" t="s">
        <v>110</v>
      </c>
      <c r="BN17" s="27" t="s">
        <v>206</v>
      </c>
      <c r="BO17" s="27" t="s">
        <v>207</v>
      </c>
      <c r="BP17" s="27" t="s">
        <v>208</v>
      </c>
      <c r="BQ17" s="27" t="s">
        <v>209</v>
      </c>
      <c r="BR17" s="27" t="s">
        <v>207</v>
      </c>
      <c r="BS17" s="27" t="s">
        <v>207</v>
      </c>
      <c r="BT17" s="28" t="s">
        <v>249</v>
      </c>
      <c r="BU17" s="27" t="s">
        <v>346</v>
      </c>
      <c r="BV17" s="27" t="s">
        <v>347</v>
      </c>
      <c r="BW17" s="27"/>
      <c r="BX17" s="27" t="s">
        <v>348</v>
      </c>
      <c r="BY17" s="27" t="s">
        <v>349</v>
      </c>
      <c r="BZ17" s="27" t="s">
        <v>285</v>
      </c>
      <c r="CA17" s="27"/>
      <c r="CB17" s="27"/>
      <c r="CC17" s="27"/>
      <c r="CD17" s="27"/>
      <c r="CE17" s="27"/>
      <c r="CF17" s="27"/>
      <c r="CG17" s="27"/>
      <c r="CH17" s="27"/>
      <c r="CI17" s="27"/>
      <c r="CJ17" s="7" t="s">
        <v>402</v>
      </c>
    </row>
    <row r="18" spans="1:88" x14ac:dyDescent="0.2">
      <c r="A18" s="5">
        <v>14</v>
      </c>
      <c r="B18" s="11">
        <v>0.34722222222222227</v>
      </c>
      <c r="C18" s="5">
        <v>3</v>
      </c>
      <c r="D18" s="5">
        <v>40</v>
      </c>
      <c r="E18" s="5">
        <v>5</v>
      </c>
      <c r="F18" s="5">
        <v>55</v>
      </c>
      <c r="G18" s="5">
        <f t="shared" ref="G18:G34" si="6">C18+E18</f>
        <v>8</v>
      </c>
      <c r="H18" s="5">
        <f t="shared" ref="H18:H34" si="7">D18+F18</f>
        <v>95</v>
      </c>
      <c r="I18" s="5">
        <f t="shared" ref="I18:I34" si="8">G18*10+H18</f>
        <v>175</v>
      </c>
      <c r="J18" s="5">
        <v>0</v>
      </c>
      <c r="K18" s="5">
        <v>1</v>
      </c>
      <c r="L18" s="5">
        <v>3</v>
      </c>
      <c r="M18" s="4"/>
      <c r="N18" s="3"/>
      <c r="P18" s="23" t="s">
        <v>78</v>
      </c>
      <c r="Q18" s="24" t="s">
        <v>21</v>
      </c>
      <c r="R18" s="30" t="s">
        <v>263</v>
      </c>
      <c r="S18" s="31" t="s">
        <v>270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 t="s">
        <v>294</v>
      </c>
      <c r="AL18" s="27"/>
      <c r="AM18" s="27" t="s">
        <v>295</v>
      </c>
      <c r="AN18" s="27" t="s">
        <v>296</v>
      </c>
      <c r="AO18" s="27" t="s">
        <v>297</v>
      </c>
      <c r="AP18" s="27"/>
      <c r="AQ18" s="27"/>
      <c r="AR18" s="28"/>
      <c r="AS18" s="27"/>
      <c r="AT18" s="27"/>
      <c r="AU18" s="27"/>
      <c r="AV18" s="27"/>
      <c r="AW18" s="27"/>
      <c r="AX18" s="27"/>
      <c r="AY18" s="7" t="s">
        <v>321</v>
      </c>
      <c r="BA18" s="23" t="s">
        <v>37</v>
      </c>
      <c r="BB18" s="24" t="s">
        <v>43</v>
      </c>
      <c r="BC18" s="30" t="s">
        <v>327</v>
      </c>
      <c r="BD18" s="31" t="s">
        <v>337</v>
      </c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 t="s">
        <v>210</v>
      </c>
      <c r="BP18" s="27" t="s">
        <v>211</v>
      </c>
      <c r="BQ18" s="27" t="s">
        <v>212</v>
      </c>
      <c r="BR18" s="27" t="s">
        <v>213</v>
      </c>
      <c r="BS18" s="27" t="s">
        <v>214</v>
      </c>
      <c r="BT18" s="27" t="s">
        <v>250</v>
      </c>
      <c r="BU18" s="27" t="s">
        <v>350</v>
      </c>
      <c r="BV18" s="27" t="s">
        <v>285</v>
      </c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7" t="s">
        <v>319</v>
      </c>
    </row>
    <row r="19" spans="1:88" x14ac:dyDescent="0.2">
      <c r="A19" s="5">
        <v>15</v>
      </c>
      <c r="B19" s="11">
        <v>0.33333333333333331</v>
      </c>
      <c r="C19" s="5">
        <v>3</v>
      </c>
      <c r="D19" s="5">
        <v>42</v>
      </c>
      <c r="E19" s="5">
        <v>4</v>
      </c>
      <c r="F19" s="5">
        <v>42</v>
      </c>
      <c r="G19" s="5">
        <f t="shared" si="6"/>
        <v>7</v>
      </c>
      <c r="H19" s="5">
        <f t="shared" si="7"/>
        <v>84</v>
      </c>
      <c r="I19" s="5">
        <f t="shared" si="8"/>
        <v>154</v>
      </c>
      <c r="J19" s="5">
        <v>0</v>
      </c>
      <c r="K19" s="5">
        <v>1</v>
      </c>
      <c r="L19" s="5">
        <v>2</v>
      </c>
      <c r="M19" s="13" t="s">
        <v>61</v>
      </c>
      <c r="N19" s="3"/>
      <c r="P19" s="23" t="s">
        <v>79</v>
      </c>
      <c r="Q19" s="24" t="s">
        <v>21</v>
      </c>
      <c r="R19" s="30">
        <v>8</v>
      </c>
      <c r="S19" s="33" t="s">
        <v>271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 t="s">
        <v>275</v>
      </c>
      <c r="AM19" s="27" t="s">
        <v>298</v>
      </c>
      <c r="AN19" s="27" t="s">
        <v>298</v>
      </c>
      <c r="AO19" s="27" t="s">
        <v>298</v>
      </c>
      <c r="AP19" s="27" t="s">
        <v>298</v>
      </c>
      <c r="AQ19" s="27" t="s">
        <v>298</v>
      </c>
      <c r="AR19" s="27" t="s">
        <v>298</v>
      </c>
      <c r="AS19" s="27" t="s">
        <v>298</v>
      </c>
      <c r="AT19" s="27" t="s">
        <v>299</v>
      </c>
      <c r="AU19" s="27" t="s">
        <v>300</v>
      </c>
      <c r="AV19" s="27"/>
      <c r="AW19" s="27" t="s">
        <v>300</v>
      </c>
      <c r="AX19" s="28" t="s">
        <v>285</v>
      </c>
      <c r="AY19" s="7" t="s">
        <v>322</v>
      </c>
      <c r="BA19" s="23" t="s">
        <v>38</v>
      </c>
      <c r="BB19" s="24" t="s">
        <v>43</v>
      </c>
      <c r="BC19" s="30" t="s">
        <v>328</v>
      </c>
      <c r="BD19" s="30" t="s">
        <v>338</v>
      </c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 t="s">
        <v>110</v>
      </c>
      <c r="BP19" s="27" t="s">
        <v>215</v>
      </c>
      <c r="BQ19" s="27" t="s">
        <v>216</v>
      </c>
      <c r="BR19" s="27" t="s">
        <v>217</v>
      </c>
      <c r="BS19" s="27" t="s">
        <v>217</v>
      </c>
      <c r="BT19" s="27" t="s">
        <v>251</v>
      </c>
      <c r="BU19" s="28" t="s">
        <v>351</v>
      </c>
      <c r="BV19" s="27" t="s">
        <v>352</v>
      </c>
      <c r="BW19" s="27"/>
      <c r="BX19" s="27" t="s">
        <v>353</v>
      </c>
      <c r="BY19" s="27" t="s">
        <v>313</v>
      </c>
      <c r="BZ19" s="27" t="s">
        <v>354</v>
      </c>
      <c r="CA19" s="27" t="s">
        <v>285</v>
      </c>
      <c r="CB19" s="27"/>
      <c r="CC19" s="27"/>
      <c r="CD19" s="27"/>
      <c r="CE19" s="27"/>
      <c r="CF19" s="27"/>
      <c r="CG19" s="27"/>
      <c r="CH19" s="28"/>
      <c r="CI19" s="28"/>
      <c r="CJ19" s="7" t="s">
        <v>402</v>
      </c>
    </row>
    <row r="20" spans="1:88" x14ac:dyDescent="0.2">
      <c r="A20" s="5">
        <v>16</v>
      </c>
      <c r="B20" s="11">
        <v>0.29166666666666669</v>
      </c>
      <c r="C20" s="5">
        <v>4</v>
      </c>
      <c r="D20" s="5">
        <v>41</v>
      </c>
      <c r="E20" s="5">
        <v>5</v>
      </c>
      <c r="F20" s="5">
        <v>39</v>
      </c>
      <c r="G20" s="5">
        <f t="shared" si="6"/>
        <v>9</v>
      </c>
      <c r="H20" s="5">
        <f t="shared" si="7"/>
        <v>80</v>
      </c>
      <c r="I20" s="5">
        <f t="shared" si="8"/>
        <v>170</v>
      </c>
      <c r="J20" s="5">
        <v>1</v>
      </c>
      <c r="K20" s="5">
        <v>3</v>
      </c>
      <c r="L20" s="5">
        <v>3</v>
      </c>
      <c r="M20" s="4"/>
      <c r="N20" s="3"/>
      <c r="P20" s="23" t="s">
        <v>27</v>
      </c>
      <c r="Q20" s="24" t="s">
        <v>21</v>
      </c>
      <c r="R20" s="33" t="s">
        <v>264</v>
      </c>
      <c r="S20" s="33" t="s">
        <v>272</v>
      </c>
      <c r="T20" s="27"/>
      <c r="U20" s="27"/>
      <c r="V20" s="27"/>
      <c r="W20" s="27"/>
      <c r="X20" s="27"/>
      <c r="Y20" s="28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 t="s">
        <v>275</v>
      </c>
      <c r="AO20" s="27" t="s">
        <v>301</v>
      </c>
      <c r="AP20" s="27" t="s">
        <v>302</v>
      </c>
      <c r="AQ20" s="27" t="s">
        <v>303</v>
      </c>
      <c r="AR20" s="27" t="s">
        <v>304</v>
      </c>
      <c r="AS20" s="27" t="s">
        <v>305</v>
      </c>
      <c r="AT20" s="28" t="s">
        <v>306</v>
      </c>
      <c r="AU20" s="27" t="s">
        <v>307</v>
      </c>
      <c r="AV20" s="27"/>
      <c r="AW20" s="27" t="s">
        <v>308</v>
      </c>
      <c r="AX20" s="27" t="s">
        <v>309</v>
      </c>
      <c r="AY20" s="7" t="s">
        <v>323</v>
      </c>
      <c r="BA20" s="23" t="s">
        <v>39</v>
      </c>
      <c r="BB20" s="24" t="s">
        <v>43</v>
      </c>
      <c r="BC20" s="30" t="s">
        <v>329</v>
      </c>
      <c r="BD20" s="53" t="s">
        <v>339</v>
      </c>
      <c r="BE20" s="27"/>
      <c r="BF20" s="27"/>
      <c r="BG20" s="27"/>
      <c r="BH20" s="27"/>
      <c r="BI20" s="27"/>
      <c r="BJ20" s="28"/>
      <c r="BK20" s="27"/>
      <c r="BL20" s="27"/>
      <c r="BM20" s="27"/>
      <c r="BN20" s="27"/>
      <c r="BO20" s="27"/>
      <c r="BP20" s="27"/>
      <c r="BQ20" s="27"/>
      <c r="BR20" s="27"/>
      <c r="BS20" s="27" t="s">
        <v>44</v>
      </c>
      <c r="BT20" s="27" t="s">
        <v>252</v>
      </c>
      <c r="BU20" s="27" t="s">
        <v>355</v>
      </c>
      <c r="BV20" s="27" t="s">
        <v>356</v>
      </c>
      <c r="BW20" s="27"/>
      <c r="BX20" s="27" t="s">
        <v>357</v>
      </c>
      <c r="BY20" s="27" t="s">
        <v>358</v>
      </c>
      <c r="BZ20" s="28" t="s">
        <v>359</v>
      </c>
      <c r="CA20" s="27" t="s">
        <v>360</v>
      </c>
      <c r="CB20" s="27" t="s">
        <v>361</v>
      </c>
      <c r="CC20" s="27" t="s">
        <v>362</v>
      </c>
      <c r="CD20" s="27" t="s">
        <v>363</v>
      </c>
      <c r="CE20" s="27"/>
      <c r="CF20" s="27"/>
      <c r="CG20" s="27"/>
      <c r="CH20" s="27"/>
      <c r="CI20" s="27"/>
      <c r="CJ20" s="7" t="s">
        <v>403</v>
      </c>
    </row>
    <row r="21" spans="1:88" x14ac:dyDescent="0.2">
      <c r="A21" s="5">
        <v>17</v>
      </c>
      <c r="B21" s="11">
        <v>0.33333333333333331</v>
      </c>
      <c r="C21" s="5">
        <v>3</v>
      </c>
      <c r="D21" s="5">
        <v>55</v>
      </c>
      <c r="E21" s="5">
        <v>7</v>
      </c>
      <c r="F21" s="5">
        <v>60</v>
      </c>
      <c r="G21" s="5">
        <f t="shared" si="6"/>
        <v>10</v>
      </c>
      <c r="H21" s="5">
        <f t="shared" si="7"/>
        <v>115</v>
      </c>
      <c r="I21" s="5">
        <f t="shared" si="8"/>
        <v>215</v>
      </c>
      <c r="J21" s="5">
        <v>2</v>
      </c>
      <c r="K21" s="5">
        <v>2</v>
      </c>
      <c r="L21" s="5">
        <v>3</v>
      </c>
      <c r="M21" s="13"/>
      <c r="N21" s="3"/>
      <c r="P21" s="23" t="s">
        <v>257</v>
      </c>
      <c r="Q21" s="24" t="s">
        <v>21</v>
      </c>
      <c r="R21" s="30">
        <v>20</v>
      </c>
      <c r="S21" s="30">
        <v>299</v>
      </c>
      <c r="T21" s="27"/>
      <c r="U21" s="28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 t="s">
        <v>275</v>
      </c>
      <c r="AP21" s="27" t="s">
        <v>310</v>
      </c>
      <c r="AQ21" s="27" t="s">
        <v>311</v>
      </c>
      <c r="AR21" s="27"/>
      <c r="AS21" s="27"/>
      <c r="AT21" s="27"/>
      <c r="AU21" s="27"/>
      <c r="AV21" s="27"/>
      <c r="AW21" s="27"/>
      <c r="AX21" s="27"/>
      <c r="AY21" s="7" t="s">
        <v>324</v>
      </c>
      <c r="BA21" s="23" t="s">
        <v>40</v>
      </c>
      <c r="BB21" s="24" t="s">
        <v>43</v>
      </c>
      <c r="BC21" s="30">
        <v>10</v>
      </c>
      <c r="BD21" s="30">
        <v>140</v>
      </c>
      <c r="BE21" s="27"/>
      <c r="BF21" s="28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 t="s">
        <v>364</v>
      </c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7" t="s">
        <v>404</v>
      </c>
    </row>
    <row r="22" spans="1:88" x14ac:dyDescent="0.2">
      <c r="A22" s="5">
        <v>18</v>
      </c>
      <c r="B22" s="11">
        <v>0.3611111111111111</v>
      </c>
      <c r="C22" s="5">
        <v>4</v>
      </c>
      <c r="D22" s="5">
        <v>44</v>
      </c>
      <c r="E22" s="5">
        <v>5</v>
      </c>
      <c r="F22" s="5">
        <v>44</v>
      </c>
      <c r="G22" s="5">
        <f t="shared" si="6"/>
        <v>9</v>
      </c>
      <c r="H22" s="5">
        <f t="shared" si="7"/>
        <v>88</v>
      </c>
      <c r="I22" s="5">
        <f t="shared" si="8"/>
        <v>178</v>
      </c>
      <c r="J22" s="5">
        <v>2</v>
      </c>
      <c r="K22" s="5">
        <v>2</v>
      </c>
      <c r="L22" s="5">
        <v>2</v>
      </c>
      <c r="M22" s="13"/>
      <c r="N22" s="3"/>
      <c r="P22" s="24" t="s">
        <v>258</v>
      </c>
      <c r="Q22" s="24" t="s">
        <v>21</v>
      </c>
      <c r="R22" s="35" t="s">
        <v>265</v>
      </c>
      <c r="S22" s="40" t="s">
        <v>273</v>
      </c>
      <c r="T22" s="37"/>
      <c r="U22" s="37"/>
      <c r="V22" s="37"/>
      <c r="W22" s="37"/>
      <c r="X22" s="37"/>
      <c r="Y22" s="37"/>
      <c r="Z22" s="37"/>
      <c r="AA22" s="37"/>
      <c r="AB22" s="41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 t="s">
        <v>275</v>
      </c>
      <c r="AS22" s="37" t="s">
        <v>312</v>
      </c>
      <c r="AT22" s="37" t="s">
        <v>313</v>
      </c>
      <c r="AU22" s="37" t="s">
        <v>314</v>
      </c>
      <c r="AV22" s="37"/>
      <c r="AW22" s="37" t="s">
        <v>315</v>
      </c>
      <c r="AX22" s="37" t="s">
        <v>316</v>
      </c>
      <c r="AY22" s="44" t="s">
        <v>318</v>
      </c>
      <c r="BA22" s="23" t="s">
        <v>41</v>
      </c>
      <c r="BB22" s="24" t="s">
        <v>43</v>
      </c>
      <c r="BC22" s="30" t="s">
        <v>330</v>
      </c>
      <c r="BD22" s="54" t="s">
        <v>340</v>
      </c>
      <c r="BE22" s="27"/>
      <c r="BF22" s="27"/>
      <c r="BG22" s="27"/>
      <c r="BH22" s="27"/>
      <c r="BI22" s="27"/>
      <c r="BJ22" s="27"/>
      <c r="BK22" s="27"/>
      <c r="BL22" s="27"/>
      <c r="BM22" s="28"/>
      <c r="BN22" s="27"/>
      <c r="BO22" s="27"/>
      <c r="BP22" s="27"/>
      <c r="BQ22" s="27"/>
      <c r="BR22" s="27"/>
      <c r="BS22" s="27"/>
      <c r="BT22" s="27" t="s">
        <v>275</v>
      </c>
      <c r="BU22" s="27" t="s">
        <v>354</v>
      </c>
      <c r="BV22" s="27" t="s">
        <v>356</v>
      </c>
      <c r="BW22" s="27"/>
      <c r="BX22" s="27" t="s">
        <v>365</v>
      </c>
      <c r="BY22" s="27" t="s">
        <v>365</v>
      </c>
      <c r="BZ22" s="27" t="s">
        <v>366</v>
      </c>
      <c r="CA22" s="28" t="s">
        <v>367</v>
      </c>
      <c r="CB22" s="27" t="s">
        <v>368</v>
      </c>
      <c r="CC22" s="27" t="s">
        <v>369</v>
      </c>
      <c r="CD22" s="27" t="s">
        <v>370</v>
      </c>
      <c r="CE22" s="27" t="s">
        <v>371</v>
      </c>
      <c r="CF22" s="27" t="s">
        <v>365</v>
      </c>
      <c r="CG22" s="27"/>
      <c r="CH22" s="27"/>
      <c r="CI22" s="27"/>
      <c r="CJ22" s="7" t="s">
        <v>318</v>
      </c>
    </row>
    <row r="23" spans="1:88" x14ac:dyDescent="0.2">
      <c r="A23" s="5">
        <v>19</v>
      </c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15" t="s">
        <v>26</v>
      </c>
      <c r="N23" s="3"/>
      <c r="P23" s="32"/>
      <c r="Q23" s="32"/>
      <c r="R23" s="50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2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32"/>
      <c r="BA23" s="23" t="s">
        <v>49</v>
      </c>
      <c r="BB23" s="24" t="s">
        <v>43</v>
      </c>
      <c r="BC23" s="30">
        <v>18</v>
      </c>
      <c r="BD23" s="31">
        <v>37</v>
      </c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8"/>
      <c r="BS23" s="27"/>
      <c r="BT23" s="27"/>
      <c r="BU23" s="27" t="s">
        <v>349</v>
      </c>
      <c r="BV23" s="27" t="s">
        <v>372</v>
      </c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8"/>
      <c r="CH23" s="27"/>
      <c r="CI23" s="27"/>
      <c r="CJ23" s="7" t="s">
        <v>405</v>
      </c>
    </row>
    <row r="24" spans="1:88" x14ac:dyDescent="0.2">
      <c r="A24" s="5">
        <v>20</v>
      </c>
      <c r="B24" s="11">
        <v>0.4375</v>
      </c>
      <c r="C24" s="5">
        <v>5</v>
      </c>
      <c r="D24" s="5">
        <v>38</v>
      </c>
      <c r="E24" s="5">
        <v>6</v>
      </c>
      <c r="F24" s="5">
        <v>45</v>
      </c>
      <c r="G24" s="5">
        <f t="shared" si="6"/>
        <v>11</v>
      </c>
      <c r="H24" s="5">
        <f t="shared" si="7"/>
        <v>83</v>
      </c>
      <c r="I24" s="5">
        <f t="shared" si="8"/>
        <v>193</v>
      </c>
      <c r="J24" s="5">
        <v>0</v>
      </c>
      <c r="K24" s="5">
        <v>1</v>
      </c>
      <c r="L24" s="5">
        <v>2</v>
      </c>
      <c r="M24" s="13"/>
      <c r="N24" s="3"/>
      <c r="P24" s="45"/>
      <c r="Q24" s="45"/>
      <c r="R24" s="46"/>
      <c r="S24" s="46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5"/>
      <c r="BA24" s="23" t="s">
        <v>50</v>
      </c>
      <c r="BB24" s="24" t="s">
        <v>43</v>
      </c>
      <c r="BC24" s="30" t="s">
        <v>331</v>
      </c>
      <c r="BD24" s="54" t="s">
        <v>341</v>
      </c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 t="s">
        <v>373</v>
      </c>
      <c r="BY24" s="27" t="s">
        <v>374</v>
      </c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7" t="s">
        <v>324</v>
      </c>
    </row>
    <row r="25" spans="1:88" x14ac:dyDescent="0.2">
      <c r="A25" s="5">
        <v>21</v>
      </c>
      <c r="B25" s="11">
        <v>0.375</v>
      </c>
      <c r="C25" s="5">
        <v>5</v>
      </c>
      <c r="D25" s="5">
        <v>25</v>
      </c>
      <c r="E25" s="5">
        <v>7</v>
      </c>
      <c r="F25" s="5">
        <v>69</v>
      </c>
      <c r="G25" s="5">
        <f t="shared" si="6"/>
        <v>12</v>
      </c>
      <c r="H25" s="5">
        <f t="shared" si="7"/>
        <v>94</v>
      </c>
      <c r="I25" s="5">
        <f t="shared" si="8"/>
        <v>214</v>
      </c>
      <c r="J25" s="5">
        <v>2</v>
      </c>
      <c r="K25" s="5">
        <v>2</v>
      </c>
      <c r="L25" s="5">
        <v>3</v>
      </c>
      <c r="M25" s="13"/>
      <c r="N25" s="3"/>
      <c r="P25" s="45"/>
      <c r="Q25" s="45"/>
      <c r="R25" s="46"/>
      <c r="S25" s="46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8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5"/>
      <c r="BA25" s="23" t="s">
        <v>51</v>
      </c>
      <c r="BB25" s="24" t="s">
        <v>43</v>
      </c>
      <c r="BC25" s="30" t="s">
        <v>332</v>
      </c>
      <c r="BD25" s="54" t="s">
        <v>342</v>
      </c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8"/>
      <c r="BQ25" s="27"/>
      <c r="BR25" s="27"/>
      <c r="BS25" s="27"/>
      <c r="BT25" s="27"/>
      <c r="BU25" s="27"/>
      <c r="BV25" s="27"/>
      <c r="BW25" s="27" t="s">
        <v>275</v>
      </c>
      <c r="BX25" s="27" t="s">
        <v>348</v>
      </c>
      <c r="BY25" s="27" t="s">
        <v>375</v>
      </c>
      <c r="BZ25" s="27" t="s">
        <v>376</v>
      </c>
      <c r="CA25" s="27" t="s">
        <v>377</v>
      </c>
      <c r="CB25" s="28" t="s">
        <v>378</v>
      </c>
      <c r="CC25" s="27" t="s">
        <v>379</v>
      </c>
      <c r="CD25" s="27" t="s">
        <v>380</v>
      </c>
      <c r="CE25" s="27" t="s">
        <v>381</v>
      </c>
      <c r="CF25" s="27" t="s">
        <v>382</v>
      </c>
      <c r="CG25" s="27"/>
      <c r="CH25" s="27" t="s">
        <v>285</v>
      </c>
      <c r="CI25" s="28"/>
      <c r="CJ25" s="7" t="s">
        <v>403</v>
      </c>
    </row>
    <row r="26" spans="1:88" x14ac:dyDescent="0.2">
      <c r="A26" s="5">
        <v>22</v>
      </c>
      <c r="B26" s="11">
        <v>0.33333333333333331</v>
      </c>
      <c r="C26" s="5">
        <v>5</v>
      </c>
      <c r="D26" s="5">
        <v>22</v>
      </c>
      <c r="E26" s="5">
        <v>6</v>
      </c>
      <c r="F26" s="5">
        <v>131</v>
      </c>
      <c r="G26" s="5">
        <f t="shared" si="6"/>
        <v>11</v>
      </c>
      <c r="H26" s="5">
        <f t="shared" si="7"/>
        <v>153</v>
      </c>
      <c r="I26" s="5">
        <f t="shared" si="8"/>
        <v>263</v>
      </c>
      <c r="J26" s="5">
        <v>1</v>
      </c>
      <c r="K26" s="5">
        <v>2</v>
      </c>
      <c r="L26" s="5">
        <v>2</v>
      </c>
      <c r="M26" s="13"/>
      <c r="N26" s="3"/>
      <c r="P26" s="45"/>
      <c r="Q26" s="45"/>
      <c r="R26" s="46"/>
      <c r="S26" s="46"/>
      <c r="T26" s="47"/>
      <c r="U26" s="47"/>
      <c r="V26" s="47"/>
      <c r="W26" s="47"/>
      <c r="X26" s="47"/>
      <c r="Y26" s="47"/>
      <c r="Z26" s="47"/>
      <c r="AA26" s="47"/>
      <c r="AB26" s="48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5"/>
      <c r="BA26" s="23" t="s">
        <v>54</v>
      </c>
      <c r="BB26" s="24" t="s">
        <v>43</v>
      </c>
      <c r="BC26" s="30" t="s">
        <v>333</v>
      </c>
      <c r="BD26" s="54" t="s">
        <v>343</v>
      </c>
      <c r="BE26" s="27"/>
      <c r="BF26" s="27"/>
      <c r="BG26" s="27"/>
      <c r="BH26" s="27"/>
      <c r="BI26" s="27"/>
      <c r="BJ26" s="27"/>
      <c r="BK26" s="27"/>
      <c r="BL26" s="27"/>
      <c r="BM26" s="28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 t="s">
        <v>275</v>
      </c>
      <c r="BY26" s="27" t="s">
        <v>354</v>
      </c>
      <c r="BZ26" s="27" t="s">
        <v>383</v>
      </c>
      <c r="CA26" s="27" t="s">
        <v>380</v>
      </c>
      <c r="CB26" s="27" t="s">
        <v>384</v>
      </c>
      <c r="CC26" s="27" t="s">
        <v>385</v>
      </c>
      <c r="CD26" s="27" t="s">
        <v>385</v>
      </c>
      <c r="CE26" s="27" t="s">
        <v>369</v>
      </c>
      <c r="CF26" s="27" t="s">
        <v>386</v>
      </c>
      <c r="CG26" s="27"/>
      <c r="CH26" s="27" t="s">
        <v>382</v>
      </c>
      <c r="CI26" s="27" t="s">
        <v>367</v>
      </c>
      <c r="CJ26" s="7" t="s">
        <v>406</v>
      </c>
    </row>
    <row r="27" spans="1:88" x14ac:dyDescent="0.2">
      <c r="A27" s="5">
        <v>23</v>
      </c>
      <c r="B27" s="11">
        <v>0.34722222222222227</v>
      </c>
      <c r="C27" s="5">
        <v>4</v>
      </c>
      <c r="D27" s="5">
        <v>16</v>
      </c>
      <c r="E27" s="5">
        <v>5</v>
      </c>
      <c r="F27" s="5">
        <v>66</v>
      </c>
      <c r="G27" s="5">
        <f t="shared" si="6"/>
        <v>9</v>
      </c>
      <c r="H27" s="5">
        <f t="shared" si="7"/>
        <v>82</v>
      </c>
      <c r="I27" s="5">
        <f t="shared" si="8"/>
        <v>172</v>
      </c>
      <c r="J27" s="5">
        <v>1</v>
      </c>
      <c r="K27" s="5">
        <v>0</v>
      </c>
      <c r="L27" s="5">
        <v>1</v>
      </c>
      <c r="M27" s="13"/>
      <c r="N27" s="3"/>
      <c r="P27" s="45"/>
      <c r="Q27" s="45"/>
      <c r="R27" s="46"/>
      <c r="S27" s="46"/>
      <c r="T27" s="47"/>
      <c r="U27" s="47"/>
      <c r="V27" s="47"/>
      <c r="W27" s="47"/>
      <c r="X27" s="47"/>
      <c r="Y27" s="47"/>
      <c r="Z27" s="47"/>
      <c r="AA27" s="47"/>
      <c r="AB27" s="48"/>
      <c r="AC27" s="47"/>
      <c r="AD27" s="47"/>
      <c r="AE27" s="47"/>
      <c r="AF27" s="47"/>
      <c r="AG27" s="47"/>
      <c r="AH27" s="47"/>
      <c r="AI27" s="48"/>
      <c r="AJ27" s="47"/>
      <c r="AK27" s="47"/>
      <c r="AL27" s="47"/>
      <c r="AM27" s="47"/>
      <c r="AN27" s="48"/>
      <c r="AO27" s="47"/>
      <c r="AP27" s="47"/>
      <c r="AQ27" s="47"/>
      <c r="AR27" s="47"/>
      <c r="AS27" s="47"/>
      <c r="AT27" s="48"/>
      <c r="AU27" s="47"/>
      <c r="AV27" s="47"/>
      <c r="AW27" s="47"/>
      <c r="AX27" s="47"/>
      <c r="AY27" s="45"/>
      <c r="BA27" s="23" t="s">
        <v>55</v>
      </c>
      <c r="BB27" s="24"/>
      <c r="BC27" s="30" t="s">
        <v>334</v>
      </c>
      <c r="BD27" s="53" t="s">
        <v>344</v>
      </c>
      <c r="BE27" s="27"/>
      <c r="BF27" s="27"/>
      <c r="BG27" s="27"/>
      <c r="BH27" s="27"/>
      <c r="BI27" s="27"/>
      <c r="BJ27" s="27"/>
      <c r="BK27" s="27"/>
      <c r="BL27" s="27"/>
      <c r="BM27" s="28"/>
      <c r="BN27" s="27"/>
      <c r="BO27" s="27"/>
      <c r="BP27" s="27"/>
      <c r="BQ27" s="27"/>
      <c r="BR27" s="27"/>
      <c r="BS27" s="27"/>
      <c r="BT27" s="28"/>
      <c r="BU27" s="27"/>
      <c r="BV27" s="27"/>
      <c r="BW27" s="27"/>
      <c r="BX27" s="27"/>
      <c r="BY27" s="28"/>
      <c r="BZ27" s="27" t="s">
        <v>387</v>
      </c>
      <c r="CA27" s="27" t="s">
        <v>388</v>
      </c>
      <c r="CB27" s="27"/>
      <c r="CC27" s="27" t="s">
        <v>389</v>
      </c>
      <c r="CD27" s="28" t="s">
        <v>390</v>
      </c>
      <c r="CE27" s="27" t="s">
        <v>391</v>
      </c>
      <c r="CF27" s="27" t="s">
        <v>392</v>
      </c>
      <c r="CG27" s="27"/>
      <c r="CH27" s="27" t="s">
        <v>393</v>
      </c>
      <c r="CI27" s="27" t="s">
        <v>394</v>
      </c>
      <c r="CJ27" s="7" t="s">
        <v>403</v>
      </c>
    </row>
    <row r="28" spans="1:88" x14ac:dyDescent="0.2">
      <c r="A28" s="5">
        <v>24</v>
      </c>
      <c r="B28" s="11">
        <v>0.33333333333333331</v>
      </c>
      <c r="C28" s="5">
        <v>4</v>
      </c>
      <c r="D28" s="5">
        <v>17</v>
      </c>
      <c r="E28" s="5">
        <v>4</v>
      </c>
      <c r="F28" s="5">
        <v>78</v>
      </c>
      <c r="G28" s="5">
        <f t="shared" si="6"/>
        <v>8</v>
      </c>
      <c r="H28" s="5">
        <f t="shared" si="7"/>
        <v>95</v>
      </c>
      <c r="I28" s="5">
        <f t="shared" si="8"/>
        <v>175</v>
      </c>
      <c r="J28" s="5">
        <v>0</v>
      </c>
      <c r="K28" s="5">
        <v>0</v>
      </c>
      <c r="L28" s="5">
        <v>1</v>
      </c>
      <c r="M28" s="13"/>
      <c r="N28" s="3"/>
      <c r="P28" s="45"/>
      <c r="Q28" s="45"/>
      <c r="R28" s="46"/>
      <c r="S28" s="46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8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8"/>
      <c r="AT28" s="47"/>
      <c r="AU28" s="47"/>
      <c r="AV28" s="47"/>
      <c r="AW28" s="47"/>
      <c r="AX28" s="47"/>
      <c r="AY28" s="45"/>
      <c r="BA28" s="23" t="s">
        <v>56</v>
      </c>
      <c r="BB28" s="24"/>
      <c r="BC28" s="30">
        <v>24</v>
      </c>
      <c r="BD28" s="54" t="s">
        <v>345</v>
      </c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8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 t="s">
        <v>275</v>
      </c>
      <c r="CD28" s="27" t="s">
        <v>312</v>
      </c>
      <c r="CE28" s="27" t="s">
        <v>312</v>
      </c>
      <c r="CF28" s="27" t="s">
        <v>312</v>
      </c>
      <c r="CG28" s="27"/>
      <c r="CH28" s="27" t="s">
        <v>395</v>
      </c>
      <c r="CI28" s="27" t="s">
        <v>312</v>
      </c>
      <c r="CJ28" s="7" t="s">
        <v>400</v>
      </c>
    </row>
    <row r="29" spans="1:88" x14ac:dyDescent="0.2">
      <c r="A29" s="5">
        <v>25</v>
      </c>
      <c r="B29" s="11">
        <v>0.40972222222222227</v>
      </c>
      <c r="C29" s="5">
        <v>3</v>
      </c>
      <c r="D29" s="5">
        <v>8</v>
      </c>
      <c r="E29" s="5">
        <v>5</v>
      </c>
      <c r="F29" s="5">
        <v>87</v>
      </c>
      <c r="G29" s="5">
        <f t="shared" si="6"/>
        <v>8</v>
      </c>
      <c r="H29" s="5">
        <f t="shared" si="7"/>
        <v>95</v>
      </c>
      <c r="I29" s="5">
        <f t="shared" si="8"/>
        <v>175</v>
      </c>
      <c r="J29" s="5">
        <v>0</v>
      </c>
      <c r="K29" s="5">
        <v>0</v>
      </c>
      <c r="L29" s="5">
        <v>1</v>
      </c>
      <c r="M29" s="13"/>
      <c r="N29" s="3"/>
      <c r="P29" s="45"/>
      <c r="Q29" s="45"/>
      <c r="R29" s="46"/>
      <c r="S29" s="46"/>
      <c r="T29" s="47"/>
      <c r="U29" s="47"/>
      <c r="V29" s="47"/>
      <c r="W29" s="47"/>
      <c r="X29" s="47"/>
      <c r="Y29" s="47"/>
      <c r="Z29" s="47"/>
      <c r="AA29" s="48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8"/>
      <c r="AN29" s="48"/>
      <c r="AO29" s="47"/>
      <c r="AP29" s="48"/>
      <c r="AQ29" s="47"/>
      <c r="AR29" s="47"/>
      <c r="AS29" s="47"/>
      <c r="AT29" s="47"/>
      <c r="AU29" s="47"/>
      <c r="AV29" s="49"/>
      <c r="AW29" s="47"/>
      <c r="AX29" s="47"/>
      <c r="AY29" s="45"/>
      <c r="BA29" s="23" t="s">
        <v>57</v>
      </c>
      <c r="BB29" s="24"/>
      <c r="BC29" s="33" t="s">
        <v>23</v>
      </c>
      <c r="BD29" s="33" t="s">
        <v>23</v>
      </c>
      <c r="BE29" s="27"/>
      <c r="BF29" s="27"/>
      <c r="BG29" s="27"/>
      <c r="BH29" s="27"/>
      <c r="BI29" s="27"/>
      <c r="BJ29" s="27"/>
      <c r="BK29" s="27"/>
      <c r="BL29" s="28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8"/>
      <c r="BY29" s="28"/>
      <c r="BZ29" s="27"/>
      <c r="CA29" s="28"/>
      <c r="CB29" s="27"/>
      <c r="CC29" s="27"/>
      <c r="CD29" s="27"/>
      <c r="CE29" s="27"/>
      <c r="CF29" s="27"/>
      <c r="CG29" s="34"/>
      <c r="CH29" s="27" t="s">
        <v>396</v>
      </c>
      <c r="CI29" s="28" t="s">
        <v>396</v>
      </c>
      <c r="CJ29" s="30" t="s">
        <v>23</v>
      </c>
    </row>
    <row r="30" spans="1:88" x14ac:dyDescent="0.2">
      <c r="A30" s="5">
        <v>26</v>
      </c>
      <c r="B30" s="11">
        <v>0.30555555555555552</v>
      </c>
      <c r="C30" s="5">
        <v>4</v>
      </c>
      <c r="D30" s="5">
        <v>16</v>
      </c>
      <c r="E30" s="5">
        <v>6</v>
      </c>
      <c r="F30" s="5">
        <v>97</v>
      </c>
      <c r="G30" s="5">
        <f t="shared" si="6"/>
        <v>10</v>
      </c>
      <c r="H30" s="5">
        <f t="shared" si="7"/>
        <v>113</v>
      </c>
      <c r="I30" s="5">
        <f t="shared" si="8"/>
        <v>213</v>
      </c>
      <c r="J30" s="5">
        <v>2</v>
      </c>
      <c r="K30" s="5">
        <v>3</v>
      </c>
      <c r="L30" s="5">
        <v>4</v>
      </c>
      <c r="M30" s="13"/>
      <c r="N30" s="3"/>
      <c r="P30" s="45"/>
      <c r="Q30" s="45"/>
      <c r="R30" s="46"/>
      <c r="S30" s="46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5"/>
      <c r="BA30" s="23" t="s">
        <v>58</v>
      </c>
      <c r="BB30" s="24"/>
      <c r="BC30" s="33" t="s">
        <v>23</v>
      </c>
      <c r="BD30" s="33" t="s">
        <v>23</v>
      </c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8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 t="s">
        <v>397</v>
      </c>
      <c r="CI30" s="27" t="s">
        <v>398</v>
      </c>
      <c r="CJ30" s="30" t="s">
        <v>23</v>
      </c>
    </row>
    <row r="31" spans="1:88" x14ac:dyDescent="0.2">
      <c r="A31" s="5">
        <v>27</v>
      </c>
      <c r="B31" s="11">
        <v>0.41666666666666669</v>
      </c>
      <c r="C31" s="5">
        <v>3</v>
      </c>
      <c r="D31" s="5">
        <v>6</v>
      </c>
      <c r="E31" s="5">
        <v>5</v>
      </c>
      <c r="F31" s="5">
        <v>21</v>
      </c>
      <c r="G31" s="5">
        <f t="shared" si="6"/>
        <v>8</v>
      </c>
      <c r="H31" s="5">
        <f t="shared" si="7"/>
        <v>27</v>
      </c>
      <c r="I31" s="5">
        <f t="shared" si="8"/>
        <v>107</v>
      </c>
      <c r="J31" s="5">
        <v>0</v>
      </c>
      <c r="K31" s="5">
        <v>0</v>
      </c>
      <c r="L31" s="5">
        <v>1</v>
      </c>
      <c r="M31" s="13"/>
      <c r="N31" s="3"/>
      <c r="P31" s="45"/>
      <c r="Q31" s="45"/>
      <c r="R31" s="46"/>
      <c r="S31" s="46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5"/>
      <c r="BA31" s="24" t="s">
        <v>59</v>
      </c>
      <c r="BB31" s="24"/>
      <c r="BC31" s="33" t="s">
        <v>23</v>
      </c>
      <c r="BD31" s="33" t="s">
        <v>23</v>
      </c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41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 t="s">
        <v>395</v>
      </c>
      <c r="CI31" s="37" t="s">
        <v>399</v>
      </c>
      <c r="CJ31" s="30" t="s">
        <v>23</v>
      </c>
    </row>
    <row r="32" spans="1:88" x14ac:dyDescent="0.2">
      <c r="A32" s="5">
        <v>28</v>
      </c>
      <c r="B32" s="11">
        <v>0.43055555555555558</v>
      </c>
      <c r="C32" s="5">
        <v>3</v>
      </c>
      <c r="D32" s="5">
        <v>6</v>
      </c>
      <c r="E32" s="5">
        <v>5</v>
      </c>
      <c r="F32" s="5">
        <v>42</v>
      </c>
      <c r="G32" s="5">
        <f t="shared" si="6"/>
        <v>8</v>
      </c>
      <c r="H32" s="5">
        <f t="shared" si="7"/>
        <v>48</v>
      </c>
      <c r="I32" s="5">
        <f t="shared" si="8"/>
        <v>128</v>
      </c>
      <c r="J32" s="5">
        <v>0</v>
      </c>
      <c r="K32" s="5">
        <v>0</v>
      </c>
      <c r="L32" s="5">
        <v>2</v>
      </c>
      <c r="M32" s="13"/>
      <c r="N32" s="3"/>
      <c r="P32" s="45"/>
      <c r="Q32" s="45"/>
      <c r="R32" s="46"/>
      <c r="S32" s="46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8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5"/>
      <c r="BA32" s="32"/>
      <c r="BB32" s="32"/>
      <c r="BC32" s="50"/>
      <c r="BD32" s="50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2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32"/>
    </row>
    <row r="33" spans="1:88" x14ac:dyDescent="0.2">
      <c r="A33" s="5">
        <v>29</v>
      </c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15" t="s">
        <v>17</v>
      </c>
      <c r="N33" s="3"/>
      <c r="P33" s="45"/>
      <c r="Q33" s="45"/>
      <c r="R33" s="46"/>
      <c r="S33" s="46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8"/>
      <c r="AU33" s="47"/>
      <c r="AV33" s="47"/>
      <c r="AW33" s="47"/>
      <c r="AX33" s="47"/>
      <c r="AY33" s="45"/>
      <c r="BA33" s="45"/>
      <c r="BB33" s="45"/>
      <c r="BC33" s="46"/>
      <c r="BD33" s="46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8"/>
      <c r="CF33" s="47"/>
      <c r="CG33" s="47"/>
      <c r="CH33" s="47"/>
      <c r="CI33" s="47"/>
      <c r="CJ33" s="45"/>
    </row>
    <row r="34" spans="1:88" x14ac:dyDescent="0.2">
      <c r="A34" s="5">
        <v>30</v>
      </c>
      <c r="B34" s="11">
        <v>0.36805555555555558</v>
      </c>
      <c r="C34" s="5">
        <v>3</v>
      </c>
      <c r="D34" s="5">
        <v>12</v>
      </c>
      <c r="E34" s="5">
        <v>6</v>
      </c>
      <c r="F34" s="5">
        <v>39</v>
      </c>
      <c r="G34" s="5">
        <f t="shared" si="6"/>
        <v>9</v>
      </c>
      <c r="H34" s="5">
        <f t="shared" si="7"/>
        <v>51</v>
      </c>
      <c r="I34" s="5">
        <f t="shared" si="8"/>
        <v>141</v>
      </c>
      <c r="J34" s="5">
        <v>0</v>
      </c>
      <c r="K34" s="5">
        <v>2</v>
      </c>
      <c r="L34" s="5">
        <v>2</v>
      </c>
      <c r="M34" s="4"/>
      <c r="N34" s="3"/>
      <c r="P34" s="45"/>
      <c r="Q34" s="45"/>
      <c r="R34" s="46"/>
      <c r="S34" s="46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8"/>
      <c r="AW34" s="47"/>
      <c r="AX34" s="47"/>
      <c r="AY34" s="45"/>
      <c r="BA34" s="45"/>
      <c r="BB34" s="45"/>
      <c r="BC34" s="46"/>
      <c r="BD34" s="46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8"/>
      <c r="CH34" s="47"/>
      <c r="CI34" s="47"/>
      <c r="CJ34" s="45"/>
    </row>
    <row r="35" spans="1:88" x14ac:dyDescent="0.2">
      <c r="A35" s="5">
        <v>31</v>
      </c>
      <c r="B35" s="11">
        <v>0.38194444444444442</v>
      </c>
      <c r="C35" s="5">
        <v>2</v>
      </c>
      <c r="D35" s="5">
        <v>3</v>
      </c>
      <c r="E35" s="5">
        <v>6</v>
      </c>
      <c r="F35" s="5">
        <v>27</v>
      </c>
      <c r="G35" s="5">
        <f t="shared" si="0"/>
        <v>8</v>
      </c>
      <c r="H35" s="5">
        <f t="shared" si="1"/>
        <v>30</v>
      </c>
      <c r="I35" s="5">
        <f t="shared" si="2"/>
        <v>110</v>
      </c>
      <c r="J35" s="5">
        <v>0</v>
      </c>
      <c r="K35" s="5">
        <v>0</v>
      </c>
      <c r="L35" s="5">
        <v>1</v>
      </c>
      <c r="M35" s="13" t="s">
        <v>254</v>
      </c>
      <c r="N35" s="3"/>
      <c r="P35" s="45"/>
      <c r="Q35" s="45"/>
      <c r="R35" s="46"/>
      <c r="S35" s="46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8"/>
      <c r="AW35" s="47"/>
      <c r="AX35" s="47"/>
      <c r="AY35" s="45"/>
      <c r="BA35" s="45"/>
      <c r="BB35" s="45"/>
      <c r="BC35" s="46"/>
      <c r="BD35" s="46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8"/>
      <c r="CH35" s="47"/>
      <c r="CI35" s="47"/>
      <c r="CJ35" s="45"/>
    </row>
    <row r="36" spans="1:88" x14ac:dyDescent="0.2">
      <c r="A36" s="2" t="s">
        <v>15</v>
      </c>
      <c r="C36" s="5">
        <f>SUM(C5:C35)*10+SUM(D5:D35)</f>
        <v>2031</v>
      </c>
      <c r="D36" s="1"/>
      <c r="E36" s="5">
        <f>SUM(E5:E35)*10+SUM(F5:F35)</f>
        <v>4356</v>
      </c>
      <c r="F36" s="1"/>
      <c r="G36" s="5">
        <f>SUM(G5:G35)*10+SUM(H5:H35)</f>
        <v>6387</v>
      </c>
      <c r="H36" s="1"/>
      <c r="I36" s="14"/>
      <c r="M36" s="17" t="s">
        <v>24</v>
      </c>
      <c r="N36" s="3"/>
      <c r="P36" s="45"/>
      <c r="Q36" s="45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8"/>
      <c r="AY36" s="45"/>
      <c r="BA36" s="45"/>
      <c r="BB36" s="45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8"/>
      <c r="CJ36" s="45"/>
    </row>
    <row r="37" spans="1:88" x14ac:dyDescent="0.2">
      <c r="A37" s="5"/>
      <c r="B37" s="9">
        <f>COUNTA(B5:B35)</f>
        <v>29</v>
      </c>
      <c r="C37" s="21" t="str">
        <f>FIXED(C36/B37,2,TRUE)</f>
        <v>70.03</v>
      </c>
      <c r="D37" s="19"/>
      <c r="E37" s="21" t="str">
        <f>FIXED(E36/B37,2,TRUE)</f>
        <v>150.21</v>
      </c>
      <c r="F37" s="19"/>
      <c r="G37" s="21" t="str">
        <f>FIXED(G36/B37,2,TRUE)</f>
        <v>220.24</v>
      </c>
      <c r="H37" s="19"/>
      <c r="I37" s="8" t="s">
        <v>255</v>
      </c>
      <c r="J37" s="1"/>
      <c r="K37" s="1"/>
      <c r="L37" s="16" t="s">
        <v>256</v>
      </c>
      <c r="M37" s="1"/>
      <c r="N37" s="3"/>
      <c r="P37" s="45"/>
      <c r="Q37" s="45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5"/>
      <c r="BA37" s="45"/>
      <c r="BB37" s="45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5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黒点01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2024-09-06T06:06:33Z</cp:lastPrinted>
  <dcterms:created xsi:type="dcterms:W3CDTF">2001-12-14T12:52:31Z</dcterms:created>
  <dcterms:modified xsi:type="dcterms:W3CDTF">2024-09-06T09:00:25Z</dcterms:modified>
</cp:coreProperties>
</file>